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00Hub Offer Flyers\0725\"/>
    </mc:Choice>
  </mc:AlternateContent>
  <xr:revisionPtr revIDLastSave="0" documentId="8_{3B430156-E294-4DFA-A527-C644C87F60CB}" xr6:coauthVersionLast="47" xr6:coauthVersionMax="47" xr10:uidLastSave="{00000000-0000-0000-0000-000000000000}"/>
  <bookViews>
    <workbookView xWindow="-108" yWindow="-108" windowWidth="23256" windowHeight="12456" xr2:uid="{D163A4B0-5C7E-4EC1-BA84-77D1CADE00CA}"/>
  </bookViews>
  <sheets>
    <sheet name="Hot 100 Dates" sheetId="4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4" l="1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74" i="4" l="1"/>
  <c r="L74" i="4"/>
  <c r="M73" i="4"/>
  <c r="L73" i="4"/>
  <c r="M68" i="4"/>
  <c r="L68" i="4"/>
  <c r="M60" i="4"/>
  <c r="L60" i="4"/>
  <c r="M56" i="4"/>
  <c r="L56" i="4"/>
  <c r="M48" i="4"/>
  <c r="L48" i="4"/>
  <c r="M47" i="4"/>
  <c r="L47" i="4"/>
  <c r="M41" i="4"/>
  <c r="L41" i="4"/>
  <c r="M36" i="4"/>
  <c r="L36" i="4"/>
  <c r="M32" i="4"/>
  <c r="L32" i="4"/>
  <c r="M23" i="4"/>
  <c r="L23" i="4"/>
  <c r="M63" i="4" l="1"/>
  <c r="L63" i="4"/>
  <c r="M64" i="4"/>
  <c r="L64" i="4"/>
  <c r="M65" i="4"/>
  <c r="L65" i="4"/>
  <c r="M66" i="4"/>
  <c r="L66" i="4"/>
  <c r="M71" i="4"/>
  <c r="L71" i="4"/>
  <c r="M72" i="4"/>
  <c r="L72" i="4"/>
  <c r="M67" i="4"/>
  <c r="L67" i="4"/>
  <c r="M45" i="4"/>
  <c r="L45" i="4"/>
  <c r="L69" i="4"/>
  <c r="M69" i="4"/>
  <c r="M70" i="4"/>
  <c r="L39" i="4"/>
  <c r="M39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<sst xmlns="http://schemas.openxmlformats.org/spreadsheetml/2006/main" count="1291" uniqueCount="112">
  <si>
    <t>Ship 
Name</t>
  </si>
  <si>
    <t>Disembark Date</t>
  </si>
  <si>
    <t>Riverview
Availability</t>
  </si>
  <si>
    <t>Balcony
Availability</t>
  </si>
  <si>
    <t>Suites
Availability</t>
  </si>
  <si>
    <t>USD Base Cruise &amp; Port Charge PP</t>
  </si>
  <si>
    <t>CAD Base Cruise &amp; Port Charge PP</t>
  </si>
  <si>
    <t>Solo Occupancy Offer</t>
  </si>
  <si>
    <t>Enhanced Group Offer:
Retail + Group Discount</t>
  </si>
  <si>
    <t>Europe</t>
  </si>
  <si>
    <t>Paris &amp; Normandy</t>
  </si>
  <si>
    <t>AmaLyra</t>
  </si>
  <si>
    <t>Paris</t>
  </si>
  <si>
    <t>Limited</t>
  </si>
  <si>
    <t>Sold Out</t>
  </si>
  <si>
    <t>Wine</t>
  </si>
  <si>
    <t xml:space="preserve">Flavors of Portugal &amp; Spain </t>
  </si>
  <si>
    <t>AmaVida</t>
  </si>
  <si>
    <t>Vega Terron</t>
  </si>
  <si>
    <t>AmaLea</t>
  </si>
  <si>
    <t>Budapest</t>
  </si>
  <si>
    <t>X</t>
  </si>
  <si>
    <t>TRIPLESAVINGS</t>
  </si>
  <si>
    <t xml:space="preserve">Taste of Bordeaux </t>
  </si>
  <si>
    <t>AmaDolce</t>
  </si>
  <si>
    <t>Bordeaux</t>
  </si>
  <si>
    <t>Swiss Alps &amp; Rhine Castles</t>
  </si>
  <si>
    <t>AmaSerena</t>
  </si>
  <si>
    <t>Basel</t>
  </si>
  <si>
    <t>Melodies of the Danube</t>
  </si>
  <si>
    <t>AmaSonata</t>
  </si>
  <si>
    <t xml:space="preserve">Europe's Rivers &amp; Castles </t>
  </si>
  <si>
    <t>AmaCerto</t>
  </si>
  <si>
    <t>Nuremberg</t>
  </si>
  <si>
    <t>Enchanting Rhine</t>
  </si>
  <si>
    <t>AmaViola</t>
  </si>
  <si>
    <t>Romantic Danube</t>
  </si>
  <si>
    <t>Vilshofen</t>
  </si>
  <si>
    <t>AmaMora</t>
  </si>
  <si>
    <t>AmaPrima</t>
  </si>
  <si>
    <t>AmaVenita</t>
  </si>
  <si>
    <t>AmaBella</t>
  </si>
  <si>
    <t xml:space="preserve">Rhine &amp; Moselle Splendors </t>
  </si>
  <si>
    <t>Luxembourg</t>
  </si>
  <si>
    <t>AmaReina</t>
  </si>
  <si>
    <t>AmaLucia</t>
  </si>
  <si>
    <t>AmaStella</t>
  </si>
  <si>
    <t>Captivating Rhine</t>
  </si>
  <si>
    <t>Amsterdam</t>
  </si>
  <si>
    <t>Rhine Castles &amp; Swiss Alps</t>
  </si>
  <si>
    <t>AmaVerde</t>
  </si>
  <si>
    <t>Festive Delights</t>
  </si>
  <si>
    <t xml:space="preserve">Romantic Danube  </t>
  </si>
  <si>
    <t xml:space="preserve">Colors of Provence </t>
  </si>
  <si>
    <t>AmaKristina</t>
  </si>
  <si>
    <t>Lyon</t>
  </si>
  <si>
    <t>Arles</t>
  </si>
  <si>
    <t xml:space="preserve">Enticing Douro </t>
  </si>
  <si>
    <t>AmaSintra</t>
  </si>
  <si>
    <t>Porto</t>
  </si>
  <si>
    <t>AmaDouro</t>
  </si>
  <si>
    <t>Colors of Provence</t>
  </si>
  <si>
    <t xml:space="preserve">Best of Holland &amp; Belgium </t>
  </si>
  <si>
    <t xml:space="preserve">Gems of Southeast Europe </t>
  </si>
  <si>
    <t>Giurgiu</t>
  </si>
  <si>
    <t xml:space="preserve">Best of the Danube </t>
  </si>
  <si>
    <t xml:space="preserve">Swiss Alps &amp; Rhine Castles </t>
  </si>
  <si>
    <t xml:space="preserve">Melodies of the Danube  </t>
  </si>
  <si>
    <t xml:space="preserve">Legendary Danube </t>
  </si>
  <si>
    <t xml:space="preserve">Captivating Rhine </t>
  </si>
  <si>
    <t xml:space="preserve">Enchanting Rhine </t>
  </si>
  <si>
    <t>Festive Delights, New Year's</t>
  </si>
  <si>
    <t>AmaSiena</t>
  </si>
  <si>
    <t xml:space="preserve">Magna on the Danube </t>
  </si>
  <si>
    <t>AmaMagna</t>
  </si>
  <si>
    <t/>
  </si>
  <si>
    <t>Best of the Danube</t>
  </si>
  <si>
    <t>Loyalty Cruise</t>
  </si>
  <si>
    <t>Best of the Danube (Loyalty Cruise)</t>
  </si>
  <si>
    <t>Easter Delights Cruise</t>
  </si>
  <si>
    <t>Magna on the Danube (Easter Delights Cruise)</t>
  </si>
  <si>
    <t>Melodies of the Danube (Easter Delights Cruise)</t>
  </si>
  <si>
    <t>Romantic Danube (Easter Delights Cruise)</t>
  </si>
  <si>
    <t xml:space="preserve">Vilshofen </t>
  </si>
  <si>
    <t>Tulip Time</t>
  </si>
  <si>
    <t>July Hot Dates</t>
  </si>
  <si>
    <t>Captivating Rhine (Celebration of Beer)</t>
  </si>
  <si>
    <t>Region2</t>
  </si>
  <si>
    <t>Theme
Cruise</t>
  </si>
  <si>
    <t>Itinerary 
Name</t>
  </si>
  <si>
    <t># 
Nights</t>
  </si>
  <si>
    <t>Embark 
City</t>
  </si>
  <si>
    <t>Embark 
Date</t>
  </si>
  <si>
    <t>Private Sale 
2for1</t>
  </si>
  <si>
    <t>Military 
2for1</t>
  </si>
  <si>
    <t>TA Upfront Stateroom</t>
  </si>
  <si>
    <t>ANNIV500/ANNIVC600</t>
  </si>
  <si>
    <t>ANNIV750/ANNIVC900</t>
  </si>
  <si>
    <t>Enchanting Rhine (Wine Cruise)</t>
  </si>
  <si>
    <t>Rhine &amp; Moselle Delights (Wine Cruise)</t>
  </si>
  <si>
    <t>ANNIV1250/ANNIVC1500</t>
  </si>
  <si>
    <t>Captivating Rhine (Wine Cruise)</t>
  </si>
  <si>
    <t>Melodies of the Danube (Wine Cruise)</t>
  </si>
  <si>
    <t>Celebration of Beer Cruise</t>
  </si>
  <si>
    <t>USD/CAD Cruise Savings</t>
  </si>
  <si>
    <t xml:space="preserve">Available </t>
  </si>
  <si>
    <t xml:space="preserve">TRIPLESAVINGS </t>
  </si>
  <si>
    <t>AmaDante</t>
  </si>
  <si>
    <t>Wine, Easter Delights Cruise</t>
  </si>
  <si>
    <t>Romantic Danube (Wine/ Easter Delights Cruise)</t>
  </si>
  <si>
    <t>Magna on the Danube (Wine/ Easter Delights Cruise)</t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</si>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</sst>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&quot;$&quot;#,##0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EE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Border="0"/>
  </cellStyleXfs>
  <cellXfs count="34">
    <xf numFmtId="0" fontId="0" fillId="0" borderId="0" xfId="0"/>
    <xf numFmtId="0" fontId="2" fillId="0" borderId="0" xfId="2" applyAlignment="1">
      <alignment horizontal="center"/>
    </xf>
    <xf numFmtId="0" fontId="3" fillId="0" borderId="0" xfId="2" applyFont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14" fontId="4" fillId="0" borderId="2" xfId="0" applyNumberFormat="1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14" fontId="7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center"/>
    </xf>
    <xf numFmtId="165" fontId="7" fillId="0" borderId="3" xfId="0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14" fontId="7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Normal" xfId="0" builtinId="0"/>
    <cellStyle name="Normal 2" xfId="2" xr:uid="{FE539107-0826-49DF-9306-EBB20A1EF576}"/>
    <cellStyle name="Normal 2 6 2 2" xfId="1" xr:uid="{2DA9F272-8C41-482C-BD3D-80576F89F154}"/>
  </cellStyles>
  <dxfs count="24"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&quot;$&quot;#,##0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mawaterways.sharepoint.com/sites/Inventory-Promotions/Shared%20Documents/Inventory%20&amp;%20Pricing/Hot%20Dates/Internal/Q3_Hot%20100%20Dates_Internal.xlsx" TargetMode="External"/><Relationship Id="rId1" Type="http://schemas.openxmlformats.org/officeDocument/2006/relationships/externalLinkPath" Target="https://amawaterways.sharepoint.com/sites/Inventory-Promotions/Shared%20Documents/Inventory%20&amp;%20Pricing/Hot%20Dates/Internal/Q3_Hot%20100%20Dates_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t 100"/>
      <sheetName val="Sales-Mktg-Res Tracking Sheet"/>
      <sheetName val="Dynanmic Pricing Decrease"/>
      <sheetName val="Q3_Hot 100 Dates_Internal"/>
    </sheetNames>
    <sheetDataSet>
      <sheetData sheetId="0"/>
      <sheetData sheetId="1"/>
      <sheetData sheetId="2"/>
      <sheetData sheetId="3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E9883D-6C1F-4433-A95E-6994863D8E35}" name="Table2" displayName="Table2" ref="A3:S103" totalsRowShown="0" headerRowDxfId="23" dataDxfId="21" headerRowBorderDxfId="22" tableBorderDxfId="20" totalsRowBorderDxfId="19">
  <autoFilter ref="A3:S103" xr:uid="{82E9883D-6C1F-4433-A95E-6994863D8E35}"/>
  <sortState xmlns:xlrd2="http://schemas.microsoft.com/office/spreadsheetml/2017/richdata2" ref="A4:S74">
    <sortCondition ref="G3:G74"/>
  </sortState>
  <tableColumns count="19">
    <tableColumn id="1" xr3:uid="{49981BD0-7637-4A69-88FD-15D8B4617B22}" name="Region2" dataDxfId="18"/>
    <tableColumn id="2" xr3:uid="{68CA52FD-B554-4FF7-ACDF-923B7234AF9F}" name="Theme_x000a_Cruise" dataDxfId="17"/>
    <tableColumn id="3" xr3:uid="{75B6415E-B446-42A6-A858-6486FE7B32B8}" name="Itinerary _x000a_Name" dataDxfId="16"/>
    <tableColumn id="5" xr3:uid="{8C64FBF3-67CC-472E-855A-AC650989B92D}" name="Ship _x000a_Name" dataDxfId="15"/>
    <tableColumn id="6" xr3:uid="{CD666FBD-4AC8-402C-85D9-275170979E11}" name="# _x000a_Nights" dataDxfId="14"/>
    <tableColumn id="7" xr3:uid="{D839435A-5010-4776-9C00-D1FCAF9088B3}" name="Embark _x000a_City" dataDxfId="13"/>
    <tableColumn id="8" xr3:uid="{C73084BA-BFAF-4A2E-9045-0647B4B6306D}" name="Embark _x000a_Date" dataDxfId="12"/>
    <tableColumn id="9" xr3:uid="{9D6D7BFE-98F6-48EC-A9C5-FCBA98ACED86}" name="Disembark Date" dataDxfId="11"/>
    <tableColumn id="15" xr3:uid="{874343BE-CEFC-4DED-BA82-25ABCA219F24}" name="Riverview_x000a_Availability" dataDxfId="10"/>
    <tableColumn id="16" xr3:uid="{A3D99210-A812-4E43-9B3D-6E7B0DEDE782}" name="Balcony_x000a_Availability" dataDxfId="9"/>
    <tableColumn id="17" xr3:uid="{29ACC839-548D-4D0C-8875-C580154D90FC}" name="Suites_x000a_Availability" dataDxfId="8"/>
    <tableColumn id="38" xr3:uid="{E658977B-2ACD-49B4-AEFE-6757391A79DE}" name="USD Base Cruise &amp; Port Charge PP" dataDxfId="7">
      <calculatedColumnFormula>[1]!Table1[[#This Row],[USD BASE DYNAMIC ]]+250</calculatedColumnFormula>
    </tableColumn>
    <tableColumn id="39" xr3:uid="{F8D56F06-B357-414F-B9B0-088BC237B3BA}" name="CAD Base Cruise &amp; Port Charge PP" dataDxfId="6">
      <calculatedColumnFormula>[1]!Table1[[#This Row],[USD BASE DYNAMIC ]]/0.758+323</calculatedColumnFormula>
    </tableColumn>
    <tableColumn id="44" xr3:uid="{C015624C-4811-4C4A-B0C2-67D90BCD67DD}" name="USD/CAD Cruise Savings" dataDxfId="5"/>
    <tableColumn id="47" xr3:uid="{8DDBC44D-B18F-41EE-AF8E-ABF397157D08}" name="Solo Occupancy Offer" dataDxfId="4"/>
    <tableColumn id="48" xr3:uid="{A4838225-A088-4196-8CF8-B2F350117320}" name="Enhanced Group Offer:_x000a_Retail + Group Discount" dataDxfId="3"/>
    <tableColumn id="50" xr3:uid="{09740027-38C9-413D-9D10-317ADB13366B}" name="Private Sale _x000a_2for1" dataDxfId="2"/>
    <tableColumn id="51" xr3:uid="{638A7A6F-2545-4EF3-9D3F-0A8CF908BE2A}" name="Military _x000a_2for1" dataDxfId="1"/>
    <tableColumn id="52" xr3:uid="{2250D8FC-D722-42BB-9210-D6357062BDEE}" name="TA Upfront Stateroo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94CC2-621F-4F80-85B9-2031BFFCEBCD}">
  <dimension ref="A1:S103"/>
  <sheetViews>
    <sheetView tabSelected="1" topLeftCell="C1" workbookViewId="0">
      <selection activeCell="N100" sqref="N100"/>
    </sheetView>
  </sheetViews>
  <sheetFormatPr defaultColWidth="8.77734375" defaultRowHeight="14.4" x14ac:dyDescent="0.3"/>
  <cols>
    <col min="1" max="1" width="9.77734375" customWidth="1"/>
    <col min="2" max="2" width="16.33203125" customWidth="1"/>
    <col min="3" max="3" width="41.88671875" customWidth="1"/>
    <col min="4" max="4" width="13.88671875" customWidth="1"/>
    <col min="6" max="6" width="14.109375" customWidth="1"/>
    <col min="7" max="7" width="11.44140625" customWidth="1"/>
    <col min="8" max="8" width="16.6640625" customWidth="1"/>
    <col min="9" max="9" width="10.109375" customWidth="1"/>
    <col min="10" max="10" width="10.6640625" customWidth="1"/>
    <col min="11" max="11" width="11.44140625" customWidth="1"/>
    <col min="12" max="12" width="19.6640625" customWidth="1"/>
    <col min="13" max="13" width="18.5546875" customWidth="1"/>
    <col min="14" max="14" width="29.109375" customWidth="1"/>
    <col min="15" max="15" width="16.5546875" customWidth="1"/>
    <col min="16" max="16" width="15.44140625" customWidth="1"/>
    <col min="19" max="19" width="14.77734375" customWidth="1"/>
  </cols>
  <sheetData>
    <row r="1" spans="1:19" ht="39.450000000000003" customHeight="1" x14ac:dyDescent="0.3">
      <c r="C1" s="1" t="e" vm="1">
        <v>#VALUE!</v>
      </c>
    </row>
    <row r="2" spans="1:19" ht="15.6" x14ac:dyDescent="0.3">
      <c r="C2" s="2" t="s">
        <v>85</v>
      </c>
    </row>
    <row r="3" spans="1:19" ht="57.6" x14ac:dyDescent="0.3">
      <c r="A3" s="3" t="s">
        <v>87</v>
      </c>
      <c r="B3" s="3" t="s">
        <v>88</v>
      </c>
      <c r="C3" s="4" t="s">
        <v>89</v>
      </c>
      <c r="D3" s="3" t="s">
        <v>0</v>
      </c>
      <c r="E3" s="3" t="s">
        <v>90</v>
      </c>
      <c r="F3" s="3" t="s">
        <v>91</v>
      </c>
      <c r="G3" s="5" t="s">
        <v>92</v>
      </c>
      <c r="H3" s="5" t="s">
        <v>1</v>
      </c>
      <c r="I3" s="3" t="s">
        <v>2</v>
      </c>
      <c r="J3" s="3" t="s">
        <v>3</v>
      </c>
      <c r="K3" s="3" t="s">
        <v>4</v>
      </c>
      <c r="L3" s="6" t="s">
        <v>5</v>
      </c>
      <c r="M3" s="6" t="s">
        <v>6</v>
      </c>
      <c r="N3" s="3" t="s">
        <v>104</v>
      </c>
      <c r="O3" s="3" t="s">
        <v>7</v>
      </c>
      <c r="P3" s="3" t="s">
        <v>8</v>
      </c>
      <c r="Q3" s="3" t="s">
        <v>93</v>
      </c>
      <c r="R3" s="3" t="s">
        <v>94</v>
      </c>
      <c r="S3" s="3" t="s">
        <v>95</v>
      </c>
    </row>
    <row r="4" spans="1:19" x14ac:dyDescent="0.3">
      <c r="A4" s="7" t="s">
        <v>9</v>
      </c>
      <c r="B4" s="7"/>
      <c r="C4" s="8" t="s">
        <v>23</v>
      </c>
      <c r="D4" s="7" t="s">
        <v>24</v>
      </c>
      <c r="E4" s="7">
        <v>7</v>
      </c>
      <c r="F4" s="7" t="s">
        <v>25</v>
      </c>
      <c r="G4" s="9">
        <v>45946</v>
      </c>
      <c r="H4" s="9">
        <v>45953</v>
      </c>
      <c r="I4" s="7" t="s">
        <v>13</v>
      </c>
      <c r="J4" s="21" t="s">
        <v>105</v>
      </c>
      <c r="K4" s="22" t="s">
        <v>14</v>
      </c>
      <c r="L4" s="10">
        <v>4639</v>
      </c>
      <c r="M4" s="10">
        <v>6108.4300791556725</v>
      </c>
      <c r="N4" s="7" t="s">
        <v>96</v>
      </c>
      <c r="O4" s="23" t="s">
        <v>21</v>
      </c>
      <c r="P4" s="23"/>
      <c r="Q4" s="23" t="s">
        <v>21</v>
      </c>
      <c r="R4" s="23" t="s">
        <v>21</v>
      </c>
      <c r="S4" s="23"/>
    </row>
    <row r="5" spans="1:19" x14ac:dyDescent="0.3">
      <c r="A5" s="7" t="s">
        <v>9</v>
      </c>
      <c r="B5" s="7"/>
      <c r="C5" s="8" t="s">
        <v>26</v>
      </c>
      <c r="D5" s="7" t="s">
        <v>27</v>
      </c>
      <c r="E5" s="7">
        <v>7</v>
      </c>
      <c r="F5" s="7" t="s">
        <v>28</v>
      </c>
      <c r="G5" s="9">
        <v>45957</v>
      </c>
      <c r="H5" s="9">
        <v>45964</v>
      </c>
      <c r="I5" s="7" t="s">
        <v>13</v>
      </c>
      <c r="J5" s="21" t="s">
        <v>105</v>
      </c>
      <c r="K5" s="21" t="s">
        <v>105</v>
      </c>
      <c r="L5" s="10">
        <v>4239</v>
      </c>
      <c r="M5" s="10">
        <v>5580.7255936675465</v>
      </c>
      <c r="N5" s="7" t="s">
        <v>96</v>
      </c>
      <c r="O5" s="23" t="s">
        <v>21</v>
      </c>
      <c r="P5" s="23"/>
      <c r="Q5" s="23" t="s">
        <v>75</v>
      </c>
      <c r="R5" s="23" t="s">
        <v>75</v>
      </c>
      <c r="S5" s="23"/>
    </row>
    <row r="6" spans="1:19" x14ac:dyDescent="0.3">
      <c r="A6" s="7" t="s">
        <v>9</v>
      </c>
      <c r="B6" s="7"/>
      <c r="C6" s="8" t="s">
        <v>31</v>
      </c>
      <c r="D6" s="7" t="s">
        <v>32</v>
      </c>
      <c r="E6" s="7">
        <v>7</v>
      </c>
      <c r="F6" s="7" t="s">
        <v>33</v>
      </c>
      <c r="G6" s="9">
        <v>45959</v>
      </c>
      <c r="H6" s="9">
        <v>45966</v>
      </c>
      <c r="I6" s="21" t="s">
        <v>105</v>
      </c>
      <c r="J6" s="21" t="s">
        <v>105</v>
      </c>
      <c r="K6" s="7" t="s">
        <v>13</v>
      </c>
      <c r="L6" s="10">
        <v>4239</v>
      </c>
      <c r="M6" s="10">
        <v>5580.7255936675465</v>
      </c>
      <c r="N6" s="7" t="s">
        <v>96</v>
      </c>
      <c r="O6" s="23" t="s">
        <v>21</v>
      </c>
      <c r="P6" s="23"/>
      <c r="Q6" s="23" t="s">
        <v>75</v>
      </c>
      <c r="R6" s="23" t="s">
        <v>75</v>
      </c>
      <c r="S6" s="23"/>
    </row>
    <row r="7" spans="1:19" x14ac:dyDescent="0.3">
      <c r="A7" s="7" t="s">
        <v>9</v>
      </c>
      <c r="B7" s="7"/>
      <c r="C7" s="8" t="s">
        <v>29</v>
      </c>
      <c r="D7" s="7" t="s">
        <v>30</v>
      </c>
      <c r="E7" s="7">
        <v>7</v>
      </c>
      <c r="F7" s="7" t="s">
        <v>20</v>
      </c>
      <c r="G7" s="9">
        <v>45959</v>
      </c>
      <c r="H7" s="9">
        <v>45966</v>
      </c>
      <c r="I7" s="21" t="s">
        <v>105</v>
      </c>
      <c r="J7" s="21" t="s">
        <v>105</v>
      </c>
      <c r="K7" s="22" t="s">
        <v>14</v>
      </c>
      <c r="L7" s="10">
        <v>4239</v>
      </c>
      <c r="M7" s="10">
        <v>5580.7255936675465</v>
      </c>
      <c r="N7" s="7" t="s">
        <v>97</v>
      </c>
      <c r="O7" s="23" t="s">
        <v>21</v>
      </c>
      <c r="P7" s="23" t="s">
        <v>21</v>
      </c>
      <c r="Q7" s="23" t="s">
        <v>21</v>
      </c>
      <c r="R7" s="23" t="s">
        <v>21</v>
      </c>
      <c r="S7" s="23"/>
    </row>
    <row r="8" spans="1:19" x14ac:dyDescent="0.3">
      <c r="A8" s="7" t="s">
        <v>9</v>
      </c>
      <c r="B8" s="7" t="s">
        <v>15</v>
      </c>
      <c r="C8" s="8" t="s">
        <v>98</v>
      </c>
      <c r="D8" s="7" t="s">
        <v>35</v>
      </c>
      <c r="E8" s="7">
        <v>7</v>
      </c>
      <c r="F8" s="7" t="s">
        <v>28</v>
      </c>
      <c r="G8" s="9">
        <v>45962</v>
      </c>
      <c r="H8" s="9">
        <v>45969</v>
      </c>
      <c r="I8" s="7" t="s">
        <v>13</v>
      </c>
      <c r="J8" s="21" t="s">
        <v>105</v>
      </c>
      <c r="K8" s="21" t="s">
        <v>105</v>
      </c>
      <c r="L8" s="10">
        <v>4139</v>
      </c>
      <c r="M8" s="10">
        <v>5448.7994722955145</v>
      </c>
      <c r="N8" s="7" t="s">
        <v>97</v>
      </c>
      <c r="O8" s="23" t="s">
        <v>21</v>
      </c>
      <c r="P8" s="23" t="s">
        <v>21</v>
      </c>
      <c r="Q8" s="23" t="s">
        <v>21</v>
      </c>
      <c r="R8" s="23" t="s">
        <v>21</v>
      </c>
      <c r="S8" s="23"/>
    </row>
    <row r="9" spans="1:19" x14ac:dyDescent="0.3">
      <c r="A9" s="7" t="s">
        <v>9</v>
      </c>
      <c r="B9" s="7"/>
      <c r="C9" s="8" t="s">
        <v>29</v>
      </c>
      <c r="D9" s="7" t="s">
        <v>38</v>
      </c>
      <c r="E9" s="7">
        <v>7</v>
      </c>
      <c r="F9" s="7" t="s">
        <v>20</v>
      </c>
      <c r="G9" s="9">
        <v>45962</v>
      </c>
      <c r="H9" s="9">
        <v>45969</v>
      </c>
      <c r="I9" s="7" t="s">
        <v>13</v>
      </c>
      <c r="J9" s="21" t="s">
        <v>105</v>
      </c>
      <c r="K9" s="7" t="s">
        <v>13</v>
      </c>
      <c r="L9" s="10">
        <v>3739</v>
      </c>
      <c r="M9" s="10">
        <v>4921.0949868073876</v>
      </c>
      <c r="N9" s="7" t="s">
        <v>97</v>
      </c>
      <c r="O9" s="23" t="s">
        <v>21</v>
      </c>
      <c r="P9" s="23"/>
      <c r="Q9" s="23" t="s">
        <v>21</v>
      </c>
      <c r="R9" s="23" t="s">
        <v>21</v>
      </c>
      <c r="S9" s="23"/>
    </row>
    <row r="10" spans="1:19" x14ac:dyDescent="0.3">
      <c r="A10" s="7" t="s">
        <v>9</v>
      </c>
      <c r="B10" s="7"/>
      <c r="C10" s="8" t="s">
        <v>36</v>
      </c>
      <c r="D10" s="7" t="s">
        <v>19</v>
      </c>
      <c r="E10" s="7">
        <v>7</v>
      </c>
      <c r="F10" s="7" t="s">
        <v>37</v>
      </c>
      <c r="G10" s="9">
        <v>45962</v>
      </c>
      <c r="H10" s="9">
        <v>45969</v>
      </c>
      <c r="I10" s="7" t="s">
        <v>13</v>
      </c>
      <c r="J10" s="21" t="s">
        <v>105</v>
      </c>
      <c r="K10" s="7" t="s">
        <v>13</v>
      </c>
      <c r="L10" s="10">
        <v>4139</v>
      </c>
      <c r="M10" s="10">
        <v>5448.7994722955145</v>
      </c>
      <c r="N10" s="7" t="s">
        <v>22</v>
      </c>
      <c r="O10" s="23" t="s">
        <v>21</v>
      </c>
      <c r="P10" s="23" t="s">
        <v>21</v>
      </c>
      <c r="Q10" s="23" t="s">
        <v>21</v>
      </c>
      <c r="R10" s="23" t="s">
        <v>21</v>
      </c>
      <c r="S10" s="23" t="s">
        <v>21</v>
      </c>
    </row>
    <row r="11" spans="1:19" x14ac:dyDescent="0.3">
      <c r="A11" s="7" t="s">
        <v>9</v>
      </c>
      <c r="B11" s="7" t="s">
        <v>15</v>
      </c>
      <c r="C11" s="8" t="s">
        <v>99</v>
      </c>
      <c r="D11" s="7" t="s">
        <v>39</v>
      </c>
      <c r="E11" s="7">
        <v>10</v>
      </c>
      <c r="F11" s="7" t="s">
        <v>28</v>
      </c>
      <c r="G11" s="9">
        <v>45963</v>
      </c>
      <c r="H11" s="9">
        <v>45973</v>
      </c>
      <c r="I11" s="21" t="s">
        <v>105</v>
      </c>
      <c r="J11" s="21" t="s">
        <v>105</v>
      </c>
      <c r="K11" s="7" t="s">
        <v>13</v>
      </c>
      <c r="L11" s="10">
        <v>4939</v>
      </c>
      <c r="M11" s="10">
        <v>6502.2823218997364</v>
      </c>
      <c r="N11" s="7" t="s">
        <v>106</v>
      </c>
      <c r="O11" s="23" t="s">
        <v>21</v>
      </c>
      <c r="P11" s="23" t="s">
        <v>21</v>
      </c>
      <c r="Q11" s="23" t="s">
        <v>75</v>
      </c>
      <c r="R11" s="23" t="s">
        <v>75</v>
      </c>
      <c r="S11" s="23"/>
    </row>
    <row r="12" spans="1:19" x14ac:dyDescent="0.3">
      <c r="A12" s="7" t="s">
        <v>9</v>
      </c>
      <c r="B12" s="7"/>
      <c r="C12" s="8" t="s">
        <v>36</v>
      </c>
      <c r="D12" s="7" t="s">
        <v>41</v>
      </c>
      <c r="E12" s="7">
        <v>7</v>
      </c>
      <c r="F12" s="7" t="s">
        <v>37</v>
      </c>
      <c r="G12" s="9">
        <v>45964</v>
      </c>
      <c r="H12" s="9">
        <v>45971</v>
      </c>
      <c r="I12" s="21" t="s">
        <v>105</v>
      </c>
      <c r="J12" s="21" t="s">
        <v>105</v>
      </c>
      <c r="K12" s="7" t="s">
        <v>13</v>
      </c>
      <c r="L12" s="10">
        <v>3739</v>
      </c>
      <c r="M12" s="10">
        <v>4921.0949868073876</v>
      </c>
      <c r="N12" s="7" t="s">
        <v>22</v>
      </c>
      <c r="O12" s="23" t="s">
        <v>21</v>
      </c>
      <c r="P12" s="23" t="s">
        <v>21</v>
      </c>
      <c r="Q12" s="23" t="s">
        <v>75</v>
      </c>
      <c r="R12" s="23" t="s">
        <v>75</v>
      </c>
      <c r="S12" s="23" t="s">
        <v>21</v>
      </c>
    </row>
    <row r="13" spans="1:19" x14ac:dyDescent="0.3">
      <c r="A13" s="7" t="s">
        <v>9</v>
      </c>
      <c r="B13" s="7"/>
      <c r="C13" s="8" t="s">
        <v>26</v>
      </c>
      <c r="D13" s="7" t="s">
        <v>40</v>
      </c>
      <c r="E13" s="7">
        <v>7</v>
      </c>
      <c r="F13" s="7" t="s">
        <v>28</v>
      </c>
      <c r="G13" s="9">
        <v>45964</v>
      </c>
      <c r="H13" s="9">
        <v>45971</v>
      </c>
      <c r="I13" s="21" t="s">
        <v>105</v>
      </c>
      <c r="J13" s="21" t="s">
        <v>105</v>
      </c>
      <c r="K13" s="7" t="s">
        <v>13</v>
      </c>
      <c r="L13" s="10">
        <v>4139</v>
      </c>
      <c r="M13" s="10">
        <v>5448.7994722955145</v>
      </c>
      <c r="N13" s="7" t="s">
        <v>96</v>
      </c>
      <c r="O13" s="23" t="s">
        <v>21</v>
      </c>
      <c r="P13" s="23" t="s">
        <v>21</v>
      </c>
      <c r="Q13" s="23" t="s">
        <v>21</v>
      </c>
      <c r="R13" s="23" t="s">
        <v>21</v>
      </c>
      <c r="S13" s="23"/>
    </row>
    <row r="14" spans="1:19" x14ac:dyDescent="0.3">
      <c r="A14" s="7" t="s">
        <v>9</v>
      </c>
      <c r="B14" s="7"/>
      <c r="C14" s="8" t="s">
        <v>29</v>
      </c>
      <c r="D14" s="7" t="s">
        <v>44</v>
      </c>
      <c r="E14" s="7">
        <v>7</v>
      </c>
      <c r="F14" s="7" t="s">
        <v>20</v>
      </c>
      <c r="G14" s="9">
        <v>45966</v>
      </c>
      <c r="H14" s="9">
        <v>45973</v>
      </c>
      <c r="I14" s="22" t="s">
        <v>14</v>
      </c>
      <c r="J14" s="21" t="s">
        <v>105</v>
      </c>
      <c r="K14" s="7" t="s">
        <v>13</v>
      </c>
      <c r="L14" s="10">
        <v>4139</v>
      </c>
      <c r="M14" s="10">
        <v>5448.7994722955145</v>
      </c>
      <c r="N14" s="7" t="s">
        <v>22</v>
      </c>
      <c r="O14" s="23" t="s">
        <v>21</v>
      </c>
      <c r="P14" s="23" t="s">
        <v>21</v>
      </c>
      <c r="Q14" s="23" t="s">
        <v>21</v>
      </c>
      <c r="R14" s="23" t="s">
        <v>21</v>
      </c>
      <c r="S14" s="23" t="s">
        <v>21</v>
      </c>
    </row>
    <row r="15" spans="1:19" x14ac:dyDescent="0.3">
      <c r="A15" s="7" t="s">
        <v>9</v>
      </c>
      <c r="B15" s="7"/>
      <c r="C15" s="8" t="s">
        <v>42</v>
      </c>
      <c r="D15" s="7" t="s">
        <v>32</v>
      </c>
      <c r="E15" s="7">
        <v>7</v>
      </c>
      <c r="F15" s="7" t="s">
        <v>43</v>
      </c>
      <c r="G15" s="9">
        <v>45966</v>
      </c>
      <c r="H15" s="9">
        <v>45973</v>
      </c>
      <c r="I15" s="21" t="s">
        <v>105</v>
      </c>
      <c r="J15" s="21" t="s">
        <v>105</v>
      </c>
      <c r="K15" s="21" t="s">
        <v>105</v>
      </c>
      <c r="L15" s="10">
        <v>4139</v>
      </c>
      <c r="M15" s="10">
        <v>5448.7994722955145</v>
      </c>
      <c r="N15" s="7" t="s">
        <v>97</v>
      </c>
      <c r="O15" s="23" t="s">
        <v>21</v>
      </c>
      <c r="P15" s="23" t="s">
        <v>21</v>
      </c>
      <c r="Q15" s="23" t="s">
        <v>21</v>
      </c>
      <c r="R15" s="23" t="s">
        <v>21</v>
      </c>
      <c r="S15" s="23"/>
    </row>
    <row r="16" spans="1:19" x14ac:dyDescent="0.3">
      <c r="A16" s="7" t="s">
        <v>9</v>
      </c>
      <c r="B16" s="7"/>
      <c r="C16" s="8" t="s">
        <v>36</v>
      </c>
      <c r="D16" s="7" t="s">
        <v>30</v>
      </c>
      <c r="E16" s="7">
        <v>7</v>
      </c>
      <c r="F16" s="7" t="s">
        <v>37</v>
      </c>
      <c r="G16" s="9">
        <v>45966</v>
      </c>
      <c r="H16" s="9">
        <v>45973</v>
      </c>
      <c r="I16" s="21" t="s">
        <v>105</v>
      </c>
      <c r="J16" s="21" t="s">
        <v>105</v>
      </c>
      <c r="K16" s="21" t="s">
        <v>105</v>
      </c>
      <c r="L16" s="10">
        <v>4139</v>
      </c>
      <c r="M16" s="10">
        <v>5448.7994722955145</v>
      </c>
      <c r="N16" s="7" t="s">
        <v>100</v>
      </c>
      <c r="O16" s="23" t="s">
        <v>21</v>
      </c>
      <c r="P16" s="23" t="s">
        <v>21</v>
      </c>
      <c r="Q16" s="23" t="s">
        <v>21</v>
      </c>
      <c r="R16" s="23" t="s">
        <v>21</v>
      </c>
      <c r="S16" s="23" t="s">
        <v>21</v>
      </c>
    </row>
    <row r="17" spans="1:19" x14ac:dyDescent="0.3">
      <c r="A17" s="7" t="s">
        <v>9</v>
      </c>
      <c r="B17" s="7"/>
      <c r="C17" s="8" t="s">
        <v>34</v>
      </c>
      <c r="D17" s="7" t="s">
        <v>45</v>
      </c>
      <c r="E17" s="7">
        <v>7</v>
      </c>
      <c r="F17" s="7" t="s">
        <v>28</v>
      </c>
      <c r="G17" s="9">
        <v>45967</v>
      </c>
      <c r="H17" s="9">
        <v>45974</v>
      </c>
      <c r="I17" s="7" t="s">
        <v>13</v>
      </c>
      <c r="J17" s="21" t="s">
        <v>105</v>
      </c>
      <c r="K17" s="7" t="s">
        <v>13</v>
      </c>
      <c r="L17" s="10">
        <v>3739</v>
      </c>
      <c r="M17" s="10">
        <v>4921.0949868073876</v>
      </c>
      <c r="N17" s="7" t="s">
        <v>22</v>
      </c>
      <c r="O17" s="23" t="s">
        <v>21</v>
      </c>
      <c r="P17" s="23" t="s">
        <v>21</v>
      </c>
      <c r="Q17" s="23" t="s">
        <v>75</v>
      </c>
      <c r="R17" s="23" t="s">
        <v>75</v>
      </c>
      <c r="S17" s="23" t="s">
        <v>21</v>
      </c>
    </row>
    <row r="18" spans="1:19" x14ac:dyDescent="0.3">
      <c r="A18" s="7" t="s">
        <v>9</v>
      </c>
      <c r="B18" s="7" t="s">
        <v>15</v>
      </c>
      <c r="C18" s="8" t="s">
        <v>101</v>
      </c>
      <c r="D18" s="7" t="s">
        <v>35</v>
      </c>
      <c r="E18" s="7">
        <v>7</v>
      </c>
      <c r="F18" s="7" t="s">
        <v>48</v>
      </c>
      <c r="G18" s="9">
        <v>45969</v>
      </c>
      <c r="H18" s="9">
        <v>45976</v>
      </c>
      <c r="I18" s="7" t="s">
        <v>13</v>
      </c>
      <c r="J18" s="21" t="s">
        <v>105</v>
      </c>
      <c r="K18" s="21" t="s">
        <v>105</v>
      </c>
      <c r="L18" s="10">
        <v>4139</v>
      </c>
      <c r="M18" s="10">
        <v>5448.7994722955145</v>
      </c>
      <c r="N18" s="7" t="s">
        <v>97</v>
      </c>
      <c r="O18" s="23" t="s">
        <v>21</v>
      </c>
      <c r="P18" s="23"/>
      <c r="Q18" s="23" t="s">
        <v>21</v>
      </c>
      <c r="R18" s="23" t="s">
        <v>21</v>
      </c>
      <c r="S18" s="23"/>
    </row>
    <row r="19" spans="1:19" x14ac:dyDescent="0.3">
      <c r="A19" s="7" t="s">
        <v>9</v>
      </c>
      <c r="B19" s="7"/>
      <c r="C19" s="8" t="s">
        <v>36</v>
      </c>
      <c r="D19" s="7" t="s">
        <v>38</v>
      </c>
      <c r="E19" s="7">
        <v>7</v>
      </c>
      <c r="F19" s="7" t="s">
        <v>37</v>
      </c>
      <c r="G19" s="9">
        <v>45969</v>
      </c>
      <c r="H19" s="9">
        <v>45976</v>
      </c>
      <c r="I19" s="7" t="s">
        <v>13</v>
      </c>
      <c r="J19" s="21" t="s">
        <v>105</v>
      </c>
      <c r="K19" s="7" t="s">
        <v>13</v>
      </c>
      <c r="L19" s="10">
        <v>3739</v>
      </c>
      <c r="M19" s="10">
        <v>4921.0949868073876</v>
      </c>
      <c r="N19" s="7" t="s">
        <v>100</v>
      </c>
      <c r="O19" s="23" t="s">
        <v>21</v>
      </c>
      <c r="P19" s="23" t="s">
        <v>21</v>
      </c>
      <c r="Q19" s="23" t="s">
        <v>21</v>
      </c>
      <c r="R19" s="23" t="s">
        <v>21</v>
      </c>
      <c r="S19" s="23" t="s">
        <v>21</v>
      </c>
    </row>
    <row r="20" spans="1:19" x14ac:dyDescent="0.3">
      <c r="A20" s="7" t="s">
        <v>9</v>
      </c>
      <c r="B20" s="7"/>
      <c r="C20" s="8" t="s">
        <v>29</v>
      </c>
      <c r="D20" s="7" t="s">
        <v>50</v>
      </c>
      <c r="E20" s="7">
        <v>7</v>
      </c>
      <c r="F20" s="7" t="s">
        <v>20</v>
      </c>
      <c r="G20" s="9">
        <v>45971</v>
      </c>
      <c r="H20" s="9">
        <v>45978</v>
      </c>
      <c r="I20" s="21" t="s">
        <v>105</v>
      </c>
      <c r="J20" s="21" t="s">
        <v>105</v>
      </c>
      <c r="K20" s="21" t="s">
        <v>105</v>
      </c>
      <c r="L20" s="10">
        <v>3739</v>
      </c>
      <c r="M20" s="10">
        <v>4921.0949868073876</v>
      </c>
      <c r="N20" s="7" t="s">
        <v>22</v>
      </c>
      <c r="O20" s="23" t="s">
        <v>21</v>
      </c>
      <c r="P20" s="23" t="s">
        <v>21</v>
      </c>
      <c r="Q20" s="23" t="s">
        <v>21</v>
      </c>
      <c r="R20" s="23" t="s">
        <v>21</v>
      </c>
      <c r="S20" s="23" t="s">
        <v>21</v>
      </c>
    </row>
    <row r="21" spans="1:19" x14ac:dyDescent="0.3">
      <c r="A21" s="7" t="s">
        <v>9</v>
      </c>
      <c r="B21" s="7"/>
      <c r="C21" s="8" t="s">
        <v>49</v>
      </c>
      <c r="D21" s="7" t="s">
        <v>40</v>
      </c>
      <c r="E21" s="7">
        <v>7</v>
      </c>
      <c r="F21" s="7" t="s">
        <v>48</v>
      </c>
      <c r="G21" s="9">
        <v>45971</v>
      </c>
      <c r="H21" s="9">
        <v>45978</v>
      </c>
      <c r="I21" s="21" t="s">
        <v>105</v>
      </c>
      <c r="J21" s="21" t="s">
        <v>105</v>
      </c>
      <c r="K21" s="21" t="s">
        <v>105</v>
      </c>
      <c r="L21" s="10">
        <v>4139</v>
      </c>
      <c r="M21" s="10">
        <v>5448.7994722955145</v>
      </c>
      <c r="N21" s="7" t="s">
        <v>96</v>
      </c>
      <c r="O21" s="23" t="s">
        <v>21</v>
      </c>
      <c r="P21" s="23"/>
      <c r="Q21" s="23" t="s">
        <v>21</v>
      </c>
      <c r="R21" s="23" t="s">
        <v>21</v>
      </c>
      <c r="S21" s="23" t="s">
        <v>21</v>
      </c>
    </row>
    <row r="22" spans="1:19" x14ac:dyDescent="0.3">
      <c r="A22" s="7" t="s">
        <v>9</v>
      </c>
      <c r="B22" s="7"/>
      <c r="C22" s="8" t="s">
        <v>26</v>
      </c>
      <c r="D22" s="7" t="s">
        <v>27</v>
      </c>
      <c r="E22" s="7">
        <v>7</v>
      </c>
      <c r="F22" s="7" t="s">
        <v>28</v>
      </c>
      <c r="G22" s="9">
        <v>45971</v>
      </c>
      <c r="H22" s="9">
        <v>45978</v>
      </c>
      <c r="I22" s="21" t="s">
        <v>105</v>
      </c>
      <c r="J22" s="21" t="s">
        <v>105</v>
      </c>
      <c r="K22" s="7" t="s">
        <v>13</v>
      </c>
      <c r="L22" s="10">
        <v>4139</v>
      </c>
      <c r="M22" s="10">
        <v>5448.7994722955145</v>
      </c>
      <c r="N22" s="7" t="s">
        <v>106</v>
      </c>
      <c r="O22" s="23" t="s">
        <v>21</v>
      </c>
      <c r="P22" s="23" t="s">
        <v>21</v>
      </c>
      <c r="Q22" s="23" t="s">
        <v>75</v>
      </c>
      <c r="R22" s="23" t="s">
        <v>75</v>
      </c>
      <c r="S22" s="23" t="s">
        <v>21</v>
      </c>
    </row>
    <row r="23" spans="1:19" x14ac:dyDescent="0.3">
      <c r="A23" s="7" t="s">
        <v>9</v>
      </c>
      <c r="B23" s="7"/>
      <c r="C23" s="8" t="s">
        <v>36</v>
      </c>
      <c r="D23" s="7" t="s">
        <v>44</v>
      </c>
      <c r="E23" s="7">
        <v>7</v>
      </c>
      <c r="F23" s="7" t="s">
        <v>37</v>
      </c>
      <c r="G23" s="9">
        <v>45973</v>
      </c>
      <c r="H23" s="9">
        <v>45980</v>
      </c>
      <c r="I23" s="21" t="s">
        <v>105</v>
      </c>
      <c r="J23" s="21" t="s">
        <v>105</v>
      </c>
      <c r="K23" s="21" t="s">
        <v>105</v>
      </c>
      <c r="L23" s="10">
        <f>[1]!Table1[[#This Row],[USD BASE DYNAMIC ]]+240</f>
        <v>3639</v>
      </c>
      <c r="M23" s="10">
        <f>[1]!Table1[[#This Row],[USD BASE DYNAMIC ]]/0.758+305</f>
        <v>4789.1688654353566</v>
      </c>
      <c r="N23" s="7" t="s">
        <v>100</v>
      </c>
      <c r="O23" s="23" t="s">
        <v>21</v>
      </c>
      <c r="P23" s="23" t="s">
        <v>21</v>
      </c>
      <c r="Q23" s="23" t="s">
        <v>21</v>
      </c>
      <c r="R23" s="23" t="s">
        <v>21</v>
      </c>
      <c r="S23" s="23" t="s">
        <v>21</v>
      </c>
    </row>
    <row r="24" spans="1:19" x14ac:dyDescent="0.3">
      <c r="A24" s="7" t="s">
        <v>9</v>
      </c>
      <c r="B24" s="7"/>
      <c r="C24" s="8" t="s">
        <v>47</v>
      </c>
      <c r="D24" s="7" t="s">
        <v>39</v>
      </c>
      <c r="E24" s="7">
        <v>7</v>
      </c>
      <c r="F24" s="7" t="s">
        <v>48</v>
      </c>
      <c r="G24" s="9">
        <v>45973</v>
      </c>
      <c r="H24" s="9">
        <v>45980</v>
      </c>
      <c r="I24" s="21" t="s">
        <v>105</v>
      </c>
      <c r="J24" s="21" t="s">
        <v>105</v>
      </c>
      <c r="K24" s="21" t="s">
        <v>105</v>
      </c>
      <c r="L24" s="10">
        <v>3639</v>
      </c>
      <c r="M24" s="10">
        <v>4789.1688654353566</v>
      </c>
      <c r="N24" s="7" t="s">
        <v>22</v>
      </c>
      <c r="O24" s="23" t="s">
        <v>21</v>
      </c>
      <c r="P24" s="23" t="s">
        <v>21</v>
      </c>
      <c r="Q24" s="23" t="s">
        <v>21</v>
      </c>
      <c r="R24" s="23" t="s">
        <v>21</v>
      </c>
      <c r="S24" s="23" t="s">
        <v>21</v>
      </c>
    </row>
    <row r="25" spans="1:19" x14ac:dyDescent="0.3">
      <c r="A25" s="7" t="s">
        <v>9</v>
      </c>
      <c r="B25" s="7"/>
      <c r="C25" s="8" t="s">
        <v>34</v>
      </c>
      <c r="D25" s="7" t="s">
        <v>32</v>
      </c>
      <c r="E25" s="7">
        <v>7</v>
      </c>
      <c r="F25" s="7" t="s">
        <v>28</v>
      </c>
      <c r="G25" s="9">
        <v>45973</v>
      </c>
      <c r="H25" s="9">
        <v>45980</v>
      </c>
      <c r="I25" s="21" t="s">
        <v>105</v>
      </c>
      <c r="J25" s="21" t="s">
        <v>105</v>
      </c>
      <c r="K25" s="21" t="s">
        <v>105</v>
      </c>
      <c r="L25" s="10">
        <v>3639</v>
      </c>
      <c r="M25" s="10">
        <v>4789.1688654353566</v>
      </c>
      <c r="N25" s="7" t="s">
        <v>22</v>
      </c>
      <c r="O25" s="23" t="s">
        <v>21</v>
      </c>
      <c r="P25" s="23" t="s">
        <v>21</v>
      </c>
      <c r="Q25" s="23" t="s">
        <v>21</v>
      </c>
      <c r="R25" s="23" t="s">
        <v>21</v>
      </c>
      <c r="S25" s="23"/>
    </row>
    <row r="26" spans="1:19" x14ac:dyDescent="0.3">
      <c r="A26" s="7" t="s">
        <v>9</v>
      </c>
      <c r="B26" s="7" t="s">
        <v>15</v>
      </c>
      <c r="C26" s="8" t="s">
        <v>102</v>
      </c>
      <c r="D26" s="7" t="s">
        <v>30</v>
      </c>
      <c r="E26" s="7">
        <v>7</v>
      </c>
      <c r="F26" s="7" t="s">
        <v>20</v>
      </c>
      <c r="G26" s="9">
        <v>45973</v>
      </c>
      <c r="H26" s="9">
        <v>45980</v>
      </c>
      <c r="I26" s="21" t="s">
        <v>105</v>
      </c>
      <c r="J26" s="21" t="s">
        <v>105</v>
      </c>
      <c r="K26" s="7" t="s">
        <v>13</v>
      </c>
      <c r="L26" s="10">
        <v>4039</v>
      </c>
      <c r="M26" s="10">
        <v>5316.8733509234826</v>
      </c>
      <c r="N26" s="7" t="s">
        <v>106</v>
      </c>
      <c r="O26" s="23" t="s">
        <v>21</v>
      </c>
      <c r="P26" s="23" t="s">
        <v>21</v>
      </c>
      <c r="Q26" s="23" t="s">
        <v>21</v>
      </c>
      <c r="R26" s="23" t="s">
        <v>21</v>
      </c>
      <c r="S26" s="23"/>
    </row>
    <row r="27" spans="1:19" x14ac:dyDescent="0.3">
      <c r="A27" s="7" t="s">
        <v>9</v>
      </c>
      <c r="B27" s="7"/>
      <c r="C27" s="8" t="s">
        <v>47</v>
      </c>
      <c r="D27" s="7" t="s">
        <v>45</v>
      </c>
      <c r="E27" s="7">
        <v>7</v>
      </c>
      <c r="F27" s="7" t="s">
        <v>48</v>
      </c>
      <c r="G27" s="9">
        <v>45974</v>
      </c>
      <c r="H27" s="9">
        <v>45981</v>
      </c>
      <c r="I27" s="7" t="s">
        <v>13</v>
      </c>
      <c r="J27" s="21" t="s">
        <v>105</v>
      </c>
      <c r="K27" s="21" t="s">
        <v>105</v>
      </c>
      <c r="L27" s="10">
        <v>4039</v>
      </c>
      <c r="M27" s="10">
        <v>5316.8733509234826</v>
      </c>
      <c r="N27" s="7" t="s">
        <v>100</v>
      </c>
      <c r="O27" s="23" t="s">
        <v>21</v>
      </c>
      <c r="P27" s="23" t="s">
        <v>21</v>
      </c>
      <c r="Q27" s="23" t="s">
        <v>21</v>
      </c>
      <c r="R27" s="23" t="s">
        <v>21</v>
      </c>
      <c r="S27" s="23" t="s">
        <v>21</v>
      </c>
    </row>
    <row r="28" spans="1:19" x14ac:dyDescent="0.3">
      <c r="A28" s="7" t="s">
        <v>9</v>
      </c>
      <c r="B28" s="7"/>
      <c r="C28" s="8" t="s">
        <v>34</v>
      </c>
      <c r="D28" s="7" t="s">
        <v>35</v>
      </c>
      <c r="E28" s="7">
        <v>7</v>
      </c>
      <c r="F28" s="7" t="s">
        <v>28</v>
      </c>
      <c r="G28" s="9">
        <v>45976</v>
      </c>
      <c r="H28" s="9">
        <v>45983</v>
      </c>
      <c r="I28" s="21" t="s">
        <v>105</v>
      </c>
      <c r="J28" s="21" t="s">
        <v>105</v>
      </c>
      <c r="K28" s="21" t="s">
        <v>105</v>
      </c>
      <c r="L28" s="10">
        <v>3939</v>
      </c>
      <c r="M28" s="10">
        <v>5184.9472295514515</v>
      </c>
      <c r="N28" s="7" t="s">
        <v>100</v>
      </c>
      <c r="O28" s="23" t="s">
        <v>21</v>
      </c>
      <c r="P28" s="23" t="s">
        <v>21</v>
      </c>
      <c r="Q28" s="23" t="s">
        <v>21</v>
      </c>
      <c r="R28" s="23" t="s">
        <v>21</v>
      </c>
      <c r="S28" s="23"/>
    </row>
    <row r="29" spans="1:19" x14ac:dyDescent="0.3">
      <c r="A29" s="7" t="s">
        <v>9</v>
      </c>
      <c r="B29" s="7"/>
      <c r="C29" s="8" t="s">
        <v>36</v>
      </c>
      <c r="D29" s="7" t="s">
        <v>19</v>
      </c>
      <c r="E29" s="7">
        <v>7</v>
      </c>
      <c r="F29" s="7" t="s">
        <v>37</v>
      </c>
      <c r="G29" s="9">
        <v>45976</v>
      </c>
      <c r="H29" s="9">
        <v>45983</v>
      </c>
      <c r="I29" s="21" t="s">
        <v>105</v>
      </c>
      <c r="J29" s="21" t="s">
        <v>105</v>
      </c>
      <c r="K29" s="21" t="s">
        <v>105</v>
      </c>
      <c r="L29" s="10">
        <v>3939</v>
      </c>
      <c r="M29" s="10">
        <v>5184.9472295514515</v>
      </c>
      <c r="N29" s="7" t="s">
        <v>97</v>
      </c>
      <c r="O29" s="23" t="s">
        <v>21</v>
      </c>
      <c r="P29" s="23"/>
      <c r="Q29" s="23" t="s">
        <v>21</v>
      </c>
      <c r="R29" s="23" t="s">
        <v>21</v>
      </c>
      <c r="S29" s="23"/>
    </row>
    <row r="30" spans="1:19" x14ac:dyDescent="0.3">
      <c r="A30" s="7" t="s">
        <v>9</v>
      </c>
      <c r="B30" s="7" t="s">
        <v>51</v>
      </c>
      <c r="C30" s="8" t="s">
        <v>49</v>
      </c>
      <c r="D30" s="7" t="s">
        <v>27</v>
      </c>
      <c r="E30" s="7">
        <v>7</v>
      </c>
      <c r="F30" s="7" t="s">
        <v>48</v>
      </c>
      <c r="G30" s="9">
        <v>45978</v>
      </c>
      <c r="H30" s="9">
        <v>45985</v>
      </c>
      <c r="I30" s="21" t="s">
        <v>105</v>
      </c>
      <c r="J30" s="21" t="s">
        <v>105</v>
      </c>
      <c r="K30" s="7" t="s">
        <v>13</v>
      </c>
      <c r="L30" s="10">
        <v>3939</v>
      </c>
      <c r="M30" s="10">
        <v>5184.9472295514515</v>
      </c>
      <c r="N30" s="7" t="s">
        <v>97</v>
      </c>
      <c r="O30" s="23" t="s">
        <v>21</v>
      </c>
      <c r="P30" s="23" t="s">
        <v>21</v>
      </c>
      <c r="Q30" s="23" t="s">
        <v>75</v>
      </c>
      <c r="R30" s="23"/>
      <c r="S30" s="23"/>
    </row>
    <row r="31" spans="1:19" x14ac:dyDescent="0.3">
      <c r="A31" s="7" t="s">
        <v>9</v>
      </c>
      <c r="B31" s="7" t="s">
        <v>51</v>
      </c>
      <c r="C31" s="8" t="s">
        <v>52</v>
      </c>
      <c r="D31" s="7" t="s">
        <v>30</v>
      </c>
      <c r="E31" s="7">
        <v>7</v>
      </c>
      <c r="F31" s="7" t="s">
        <v>37</v>
      </c>
      <c r="G31" s="9">
        <v>45980</v>
      </c>
      <c r="H31" s="9">
        <v>45987</v>
      </c>
      <c r="I31" s="7" t="s">
        <v>13</v>
      </c>
      <c r="J31" s="21" t="s">
        <v>105</v>
      </c>
      <c r="K31" s="7" t="s">
        <v>13</v>
      </c>
      <c r="L31" s="10">
        <v>3839</v>
      </c>
      <c r="M31" s="10">
        <v>5053.0211081794196</v>
      </c>
      <c r="N31" s="7" t="s">
        <v>22</v>
      </c>
      <c r="O31" s="23" t="s">
        <v>21</v>
      </c>
      <c r="P31" s="23"/>
      <c r="Q31" s="23" t="s">
        <v>75</v>
      </c>
      <c r="R31" s="23" t="s">
        <v>75</v>
      </c>
      <c r="S31" s="23" t="s">
        <v>21</v>
      </c>
    </row>
    <row r="32" spans="1:19" x14ac:dyDescent="0.3">
      <c r="A32" s="7" t="s">
        <v>9</v>
      </c>
      <c r="B32" s="7" t="s">
        <v>51</v>
      </c>
      <c r="C32" s="8" t="s">
        <v>23</v>
      </c>
      <c r="D32" s="7" t="s">
        <v>24</v>
      </c>
      <c r="E32" s="7">
        <v>7</v>
      </c>
      <c r="F32" s="7" t="s">
        <v>25</v>
      </c>
      <c r="G32" s="9">
        <v>45981</v>
      </c>
      <c r="H32" s="9">
        <v>45988</v>
      </c>
      <c r="I32" s="21" t="s">
        <v>105</v>
      </c>
      <c r="J32" s="21" t="s">
        <v>105</v>
      </c>
      <c r="K32" s="21" t="s">
        <v>105</v>
      </c>
      <c r="L32" s="10">
        <f>[1]!Table1[[#This Row],[USD BASE DYNAMIC ]]+240</f>
        <v>4139</v>
      </c>
      <c r="M32" s="10">
        <f>[1]!Table1[[#This Row],[USD BASE DYNAMIC ]]/0.758+305</f>
        <v>5448.7994722955145</v>
      </c>
      <c r="N32" s="7" t="s">
        <v>100</v>
      </c>
      <c r="O32" s="23" t="s">
        <v>21</v>
      </c>
      <c r="P32" s="23" t="s">
        <v>21</v>
      </c>
      <c r="Q32" s="23" t="s">
        <v>21</v>
      </c>
      <c r="R32" s="23" t="s">
        <v>21</v>
      </c>
      <c r="S32" s="23" t="s">
        <v>21</v>
      </c>
    </row>
    <row r="33" spans="1:19" x14ac:dyDescent="0.3">
      <c r="A33" s="7" t="s">
        <v>9</v>
      </c>
      <c r="B33" s="7" t="s">
        <v>51</v>
      </c>
      <c r="C33" s="8" t="s">
        <v>53</v>
      </c>
      <c r="D33" s="7" t="s">
        <v>54</v>
      </c>
      <c r="E33" s="7">
        <v>7</v>
      </c>
      <c r="F33" s="7" t="s">
        <v>55</v>
      </c>
      <c r="G33" s="9">
        <v>45981</v>
      </c>
      <c r="H33" s="9">
        <v>45988</v>
      </c>
      <c r="I33" s="21" t="s">
        <v>105</v>
      </c>
      <c r="J33" s="21" t="s">
        <v>105</v>
      </c>
      <c r="K33" s="21" t="s">
        <v>105</v>
      </c>
      <c r="L33" s="10">
        <v>4139</v>
      </c>
      <c r="M33" s="10">
        <v>5448.7994722955145</v>
      </c>
      <c r="N33" s="7" t="s">
        <v>22</v>
      </c>
      <c r="O33" s="23" t="s">
        <v>21</v>
      </c>
      <c r="P33" s="23"/>
      <c r="Q33" s="23" t="s">
        <v>21</v>
      </c>
      <c r="R33" s="23" t="s">
        <v>21</v>
      </c>
      <c r="S33" s="23"/>
    </row>
    <row r="34" spans="1:19" x14ac:dyDescent="0.3">
      <c r="A34" s="7" t="s">
        <v>9</v>
      </c>
      <c r="B34" s="7" t="s">
        <v>51</v>
      </c>
      <c r="C34" s="8" t="s">
        <v>53</v>
      </c>
      <c r="D34" s="7" t="s">
        <v>54</v>
      </c>
      <c r="E34" s="7">
        <v>7</v>
      </c>
      <c r="F34" s="7" t="s">
        <v>56</v>
      </c>
      <c r="G34" s="9">
        <v>45988</v>
      </c>
      <c r="H34" s="9">
        <v>45995</v>
      </c>
      <c r="I34" s="7" t="s">
        <v>13</v>
      </c>
      <c r="J34" s="21" t="s">
        <v>105</v>
      </c>
      <c r="K34" s="7" t="s">
        <v>13</v>
      </c>
      <c r="L34" s="10">
        <v>4139</v>
      </c>
      <c r="M34" s="10">
        <v>5448.7994722955145</v>
      </c>
      <c r="N34" s="7" t="s">
        <v>22</v>
      </c>
      <c r="O34" s="23" t="s">
        <v>21</v>
      </c>
      <c r="P34" s="23"/>
      <c r="Q34" s="23" t="s">
        <v>21</v>
      </c>
      <c r="R34" s="23" t="s">
        <v>21</v>
      </c>
      <c r="S34" s="23"/>
    </row>
    <row r="35" spans="1:19" x14ac:dyDescent="0.3">
      <c r="A35" s="7" t="s">
        <v>9</v>
      </c>
      <c r="B35" s="7" t="s">
        <v>51</v>
      </c>
      <c r="C35" s="8" t="s">
        <v>23</v>
      </c>
      <c r="D35" s="7" t="s">
        <v>24</v>
      </c>
      <c r="E35" s="7">
        <v>7</v>
      </c>
      <c r="F35" s="7" t="s">
        <v>25</v>
      </c>
      <c r="G35" s="9">
        <v>45988</v>
      </c>
      <c r="H35" s="9">
        <v>45995</v>
      </c>
      <c r="I35" s="21" t="s">
        <v>105</v>
      </c>
      <c r="J35" s="21" t="s">
        <v>105</v>
      </c>
      <c r="K35" s="7" t="s">
        <v>13</v>
      </c>
      <c r="L35" s="10">
        <v>4139</v>
      </c>
      <c r="M35" s="10">
        <v>5448.7994722955145</v>
      </c>
      <c r="N35" s="7" t="s">
        <v>100</v>
      </c>
      <c r="O35" s="23" t="s">
        <v>21</v>
      </c>
      <c r="P35" s="23"/>
      <c r="Q35" s="23" t="s">
        <v>21</v>
      </c>
      <c r="R35" s="23" t="s">
        <v>21</v>
      </c>
      <c r="S35" s="23" t="s">
        <v>21</v>
      </c>
    </row>
    <row r="36" spans="1:19" x14ac:dyDescent="0.3">
      <c r="A36" s="7" t="s">
        <v>9</v>
      </c>
      <c r="B36" s="7" t="s">
        <v>51</v>
      </c>
      <c r="C36" s="8" t="s">
        <v>23</v>
      </c>
      <c r="D36" s="7" t="s">
        <v>24</v>
      </c>
      <c r="E36" s="7">
        <v>7</v>
      </c>
      <c r="F36" s="7" t="s">
        <v>25</v>
      </c>
      <c r="G36" s="9">
        <v>45995</v>
      </c>
      <c r="H36" s="9">
        <v>46002</v>
      </c>
      <c r="I36" s="21" t="s">
        <v>105</v>
      </c>
      <c r="J36" s="21" t="s">
        <v>105</v>
      </c>
      <c r="K36" s="7" t="s">
        <v>13</v>
      </c>
      <c r="L36" s="10">
        <f>[1]!Table1[[#This Row],[USD BASE DYNAMIC ]]+240</f>
        <v>4139</v>
      </c>
      <c r="M36" s="10">
        <f>[1]!Table1[[#This Row],[USD BASE DYNAMIC ]]/0.758+305</f>
        <v>5448.7994722955145</v>
      </c>
      <c r="N36" s="7" t="s">
        <v>106</v>
      </c>
      <c r="O36" s="23" t="s">
        <v>21</v>
      </c>
      <c r="P36" s="23"/>
      <c r="Q36" s="23" t="s">
        <v>21</v>
      </c>
      <c r="R36" s="23" t="s">
        <v>21</v>
      </c>
      <c r="S36" s="23" t="s">
        <v>21</v>
      </c>
    </row>
    <row r="37" spans="1:19" x14ac:dyDescent="0.3">
      <c r="A37" s="7" t="s">
        <v>9</v>
      </c>
      <c r="B37" s="7" t="s">
        <v>51</v>
      </c>
      <c r="C37" s="8" t="s">
        <v>57</v>
      </c>
      <c r="D37" s="7" t="s">
        <v>58</v>
      </c>
      <c r="E37" s="7">
        <v>7</v>
      </c>
      <c r="F37" s="7" t="s">
        <v>59</v>
      </c>
      <c r="G37" s="9">
        <v>45996</v>
      </c>
      <c r="H37" s="9">
        <v>46003</v>
      </c>
      <c r="I37" s="7" t="s">
        <v>13</v>
      </c>
      <c r="J37" s="21" t="s">
        <v>105</v>
      </c>
      <c r="K37" s="7" t="s">
        <v>13</v>
      </c>
      <c r="L37" s="10">
        <v>4139</v>
      </c>
      <c r="M37" s="10">
        <v>5448.7994722955145</v>
      </c>
      <c r="N37" s="7" t="s">
        <v>96</v>
      </c>
      <c r="O37" s="23" t="s">
        <v>21</v>
      </c>
      <c r="P37" s="23" t="s">
        <v>21</v>
      </c>
      <c r="Q37" s="23" t="s">
        <v>75</v>
      </c>
      <c r="R37" s="23" t="s">
        <v>75</v>
      </c>
      <c r="S37" s="23"/>
    </row>
    <row r="38" spans="1:19" x14ac:dyDescent="0.3">
      <c r="A38" s="7" t="s">
        <v>9</v>
      </c>
      <c r="B38" s="7" t="s">
        <v>51</v>
      </c>
      <c r="C38" s="8" t="s">
        <v>57</v>
      </c>
      <c r="D38" s="7" t="s">
        <v>60</v>
      </c>
      <c r="E38" s="7">
        <v>7</v>
      </c>
      <c r="F38" s="7" t="s">
        <v>59</v>
      </c>
      <c r="G38" s="9">
        <v>46000</v>
      </c>
      <c r="H38" s="9">
        <v>46007</v>
      </c>
      <c r="I38" s="21" t="s">
        <v>105</v>
      </c>
      <c r="J38" s="21" t="s">
        <v>105</v>
      </c>
      <c r="K38" s="21" t="s">
        <v>105</v>
      </c>
      <c r="L38" s="10">
        <v>4139</v>
      </c>
      <c r="M38" s="10">
        <v>5448.7994722955145</v>
      </c>
      <c r="N38" s="7" t="s">
        <v>97</v>
      </c>
      <c r="O38" s="23" t="s">
        <v>21</v>
      </c>
      <c r="P38" s="23" t="s">
        <v>21</v>
      </c>
      <c r="Q38" s="23" t="s">
        <v>21</v>
      </c>
      <c r="R38" s="23" t="s">
        <v>21</v>
      </c>
      <c r="S38" s="23" t="s">
        <v>111</v>
      </c>
    </row>
    <row r="39" spans="1:19" x14ac:dyDescent="0.3">
      <c r="A39" s="7" t="s">
        <v>9</v>
      </c>
      <c r="B39" s="7" t="s">
        <v>51</v>
      </c>
      <c r="C39" s="8" t="s">
        <v>23</v>
      </c>
      <c r="D39" s="7" t="s">
        <v>24</v>
      </c>
      <c r="E39" s="7">
        <v>7</v>
      </c>
      <c r="F39" s="7" t="s">
        <v>25</v>
      </c>
      <c r="G39" s="9">
        <v>46002</v>
      </c>
      <c r="H39" s="9">
        <v>46009</v>
      </c>
      <c r="I39" s="21" t="s">
        <v>105</v>
      </c>
      <c r="J39" s="21" t="s">
        <v>105</v>
      </c>
      <c r="K39" s="21" t="s">
        <v>105</v>
      </c>
      <c r="L39" s="10">
        <f>[1]!Table1[[#This Row],[USD BASE DYNAMIC ]]+240</f>
        <v>3939</v>
      </c>
      <c r="M39" s="10">
        <f>[1]!Table1[[#This Row],[USD BASE DYNAMIC ]]/0.758+305</f>
        <v>5184.9472295514515</v>
      </c>
      <c r="N39" s="7" t="s">
        <v>100</v>
      </c>
      <c r="O39" s="23" t="s">
        <v>21</v>
      </c>
      <c r="P39" s="23"/>
      <c r="Q39" s="23" t="s">
        <v>21</v>
      </c>
      <c r="R39" s="23" t="s">
        <v>21</v>
      </c>
      <c r="S39" s="23" t="s">
        <v>21</v>
      </c>
    </row>
    <row r="40" spans="1:19" x14ac:dyDescent="0.3">
      <c r="A40" s="7" t="s">
        <v>9</v>
      </c>
      <c r="B40" s="7" t="s">
        <v>51</v>
      </c>
      <c r="C40" s="8" t="s">
        <v>61</v>
      </c>
      <c r="D40" s="7" t="s">
        <v>54</v>
      </c>
      <c r="E40" s="7">
        <v>7</v>
      </c>
      <c r="F40" s="7" t="s">
        <v>56</v>
      </c>
      <c r="G40" s="9">
        <v>46002</v>
      </c>
      <c r="H40" s="9">
        <v>46009</v>
      </c>
      <c r="I40" s="7" t="s">
        <v>13</v>
      </c>
      <c r="J40" s="21" t="s">
        <v>105</v>
      </c>
      <c r="K40" s="7" t="s">
        <v>13</v>
      </c>
      <c r="L40" s="10">
        <v>4139</v>
      </c>
      <c r="M40" s="10">
        <v>5448.7994722955145</v>
      </c>
      <c r="N40" s="7" t="s">
        <v>22</v>
      </c>
      <c r="O40" s="23" t="s">
        <v>21</v>
      </c>
      <c r="P40" s="23"/>
      <c r="Q40" s="23" t="s">
        <v>75</v>
      </c>
      <c r="R40" s="23" t="s">
        <v>75</v>
      </c>
      <c r="S40" s="23" t="s">
        <v>21</v>
      </c>
    </row>
    <row r="41" spans="1:19" x14ac:dyDescent="0.3">
      <c r="A41" s="7" t="s">
        <v>9</v>
      </c>
      <c r="B41" s="7" t="s">
        <v>51</v>
      </c>
      <c r="C41" s="8" t="s">
        <v>57</v>
      </c>
      <c r="D41" s="7" t="s">
        <v>58</v>
      </c>
      <c r="E41" s="7">
        <v>7</v>
      </c>
      <c r="F41" s="7" t="s">
        <v>59</v>
      </c>
      <c r="G41" s="9">
        <v>46003</v>
      </c>
      <c r="H41" s="9">
        <v>46010</v>
      </c>
      <c r="I41" s="21" t="s">
        <v>105</v>
      </c>
      <c r="J41" s="21" t="s">
        <v>105</v>
      </c>
      <c r="K41" s="21" t="s">
        <v>105</v>
      </c>
      <c r="L41" s="10">
        <f>[1]!Table1[[#This Row],[USD BASE DYNAMIC ]]+240</f>
        <v>4139</v>
      </c>
      <c r="M41" s="10">
        <f>[1]!Table1[[#This Row],[USD BASE DYNAMIC ]]/0.758+305</f>
        <v>5448.7994722955145</v>
      </c>
      <c r="N41" s="7" t="s">
        <v>97</v>
      </c>
      <c r="O41" s="23" t="s">
        <v>21</v>
      </c>
      <c r="P41" s="23" t="s">
        <v>21</v>
      </c>
      <c r="Q41" s="23" t="s">
        <v>21</v>
      </c>
      <c r="R41" s="23" t="s">
        <v>21</v>
      </c>
      <c r="S41" s="23" t="s">
        <v>21</v>
      </c>
    </row>
    <row r="42" spans="1:19" x14ac:dyDescent="0.3">
      <c r="A42" s="7" t="s">
        <v>9</v>
      </c>
      <c r="B42" s="7" t="s">
        <v>51</v>
      </c>
      <c r="C42" s="8" t="s">
        <v>62</v>
      </c>
      <c r="D42" s="7" t="s">
        <v>46</v>
      </c>
      <c r="E42" s="7">
        <v>7</v>
      </c>
      <c r="F42" s="7" t="s">
        <v>48</v>
      </c>
      <c r="G42" s="9">
        <v>46004</v>
      </c>
      <c r="H42" s="9">
        <v>46011</v>
      </c>
      <c r="I42" s="7" t="s">
        <v>13</v>
      </c>
      <c r="J42" s="21" t="s">
        <v>105</v>
      </c>
      <c r="K42" s="7" t="s">
        <v>13</v>
      </c>
      <c r="L42" s="10">
        <v>4139</v>
      </c>
      <c r="M42" s="10">
        <v>5448.7994722955145</v>
      </c>
      <c r="N42" s="7" t="s">
        <v>106</v>
      </c>
      <c r="O42" s="23" t="s">
        <v>21</v>
      </c>
      <c r="P42" s="23"/>
      <c r="Q42" s="23" t="s">
        <v>75</v>
      </c>
      <c r="R42" s="23" t="s">
        <v>75</v>
      </c>
      <c r="S42" s="23"/>
    </row>
    <row r="43" spans="1:19" x14ac:dyDescent="0.3">
      <c r="A43" s="7" t="s">
        <v>9</v>
      </c>
      <c r="B43" s="7" t="s">
        <v>51</v>
      </c>
      <c r="C43" s="8" t="s">
        <v>16</v>
      </c>
      <c r="D43" s="7" t="s">
        <v>17</v>
      </c>
      <c r="E43" s="7">
        <v>7</v>
      </c>
      <c r="F43" s="7" t="s">
        <v>59</v>
      </c>
      <c r="G43" s="9">
        <v>46004</v>
      </c>
      <c r="H43" s="9">
        <v>46011</v>
      </c>
      <c r="I43" s="21" t="s">
        <v>105</v>
      </c>
      <c r="J43" s="21" t="s">
        <v>105</v>
      </c>
      <c r="K43" s="7" t="s">
        <v>13</v>
      </c>
      <c r="L43" s="10">
        <v>4139</v>
      </c>
      <c r="M43" s="10">
        <v>5448.7994722955145</v>
      </c>
      <c r="N43" s="7" t="s">
        <v>97</v>
      </c>
      <c r="O43" s="23" t="s">
        <v>21</v>
      </c>
      <c r="P43" s="23" t="s">
        <v>21</v>
      </c>
      <c r="Q43" s="23" t="s">
        <v>21</v>
      </c>
      <c r="R43" s="23" t="s">
        <v>21</v>
      </c>
      <c r="S43" s="23" t="s">
        <v>21</v>
      </c>
    </row>
    <row r="44" spans="1:19" x14ac:dyDescent="0.3">
      <c r="A44" s="7" t="s">
        <v>9</v>
      </c>
      <c r="B44" s="7" t="s">
        <v>51</v>
      </c>
      <c r="C44" s="8" t="s">
        <v>63</v>
      </c>
      <c r="D44" s="7" t="s">
        <v>41</v>
      </c>
      <c r="E44" s="7">
        <v>7</v>
      </c>
      <c r="F44" s="7" t="s">
        <v>64</v>
      </c>
      <c r="G44" s="9">
        <v>46006</v>
      </c>
      <c r="H44" s="9">
        <v>46013</v>
      </c>
      <c r="I44" s="21" t="s">
        <v>105</v>
      </c>
      <c r="J44" s="21" t="s">
        <v>105</v>
      </c>
      <c r="K44" s="7" t="s">
        <v>13</v>
      </c>
      <c r="L44" s="10">
        <v>4139</v>
      </c>
      <c r="M44" s="10">
        <v>5448.7994722955145</v>
      </c>
      <c r="N44" s="7" t="s">
        <v>106</v>
      </c>
      <c r="O44" s="23" t="s">
        <v>21</v>
      </c>
      <c r="P44" s="23"/>
      <c r="Q44" s="23" t="s">
        <v>75</v>
      </c>
      <c r="R44" s="23" t="s">
        <v>75</v>
      </c>
      <c r="S44" s="23" t="s">
        <v>21</v>
      </c>
    </row>
    <row r="45" spans="1:19" x14ac:dyDescent="0.3">
      <c r="A45" s="7" t="s">
        <v>9</v>
      </c>
      <c r="B45" s="7" t="s">
        <v>51</v>
      </c>
      <c r="C45" s="8" t="s">
        <v>57</v>
      </c>
      <c r="D45" s="7" t="s">
        <v>60</v>
      </c>
      <c r="E45" s="7">
        <v>7</v>
      </c>
      <c r="F45" s="7" t="s">
        <v>59</v>
      </c>
      <c r="G45" s="9">
        <v>46007</v>
      </c>
      <c r="H45" s="9">
        <v>46014</v>
      </c>
      <c r="I45" s="21" t="s">
        <v>105</v>
      </c>
      <c r="J45" s="21" t="s">
        <v>105</v>
      </c>
      <c r="K45" s="21" t="s">
        <v>105</v>
      </c>
      <c r="L45" s="10">
        <f>[1]!Table1[[#This Row],[USD BASE DYNAMIC ]]+240</f>
        <v>3939</v>
      </c>
      <c r="M45" s="10">
        <f>[1]!Table1[[#This Row],[USD BASE DYNAMIC ]]/0.758+305</f>
        <v>5184.9472295514515</v>
      </c>
      <c r="N45" s="7" t="s">
        <v>97</v>
      </c>
      <c r="O45" s="23" t="s">
        <v>21</v>
      </c>
      <c r="P45" s="23" t="s">
        <v>21</v>
      </c>
      <c r="Q45" s="23" t="s">
        <v>21</v>
      </c>
      <c r="R45" s="23" t="s">
        <v>21</v>
      </c>
      <c r="S45" s="23" t="s">
        <v>21</v>
      </c>
    </row>
    <row r="46" spans="1:19" x14ac:dyDescent="0.3">
      <c r="A46" s="7" t="s">
        <v>9</v>
      </c>
      <c r="B46" s="7" t="s">
        <v>51</v>
      </c>
      <c r="C46" s="8" t="s">
        <v>53</v>
      </c>
      <c r="D46" s="7" t="s">
        <v>54</v>
      </c>
      <c r="E46" s="7">
        <v>7</v>
      </c>
      <c r="F46" s="7" t="s">
        <v>55</v>
      </c>
      <c r="G46" s="9">
        <v>46009</v>
      </c>
      <c r="H46" s="9">
        <v>46016</v>
      </c>
      <c r="I46" s="7" t="s">
        <v>13</v>
      </c>
      <c r="J46" s="21" t="s">
        <v>105</v>
      </c>
      <c r="K46" s="21" t="s">
        <v>105</v>
      </c>
      <c r="L46" s="10">
        <v>4139</v>
      </c>
      <c r="M46" s="10">
        <v>5448.7994722955145</v>
      </c>
      <c r="N46" s="7" t="s">
        <v>106</v>
      </c>
      <c r="O46" s="23" t="s">
        <v>21</v>
      </c>
      <c r="P46" s="23"/>
      <c r="Q46" s="23" t="s">
        <v>75</v>
      </c>
      <c r="R46" s="23" t="s">
        <v>75</v>
      </c>
      <c r="S46" s="23"/>
    </row>
    <row r="47" spans="1:19" x14ac:dyDescent="0.3">
      <c r="A47" s="7" t="s">
        <v>9</v>
      </c>
      <c r="B47" s="7" t="s">
        <v>51</v>
      </c>
      <c r="C47" s="8" t="s">
        <v>57</v>
      </c>
      <c r="D47" s="7" t="s">
        <v>58</v>
      </c>
      <c r="E47" s="7">
        <v>7</v>
      </c>
      <c r="F47" s="7" t="s">
        <v>59</v>
      </c>
      <c r="G47" s="9">
        <v>46010</v>
      </c>
      <c r="H47" s="9">
        <v>46017</v>
      </c>
      <c r="I47" s="21" t="s">
        <v>105</v>
      </c>
      <c r="J47" s="21" t="s">
        <v>105</v>
      </c>
      <c r="K47" s="21" t="s">
        <v>105</v>
      </c>
      <c r="L47" s="10">
        <f>[1]!Table1[[#This Row],[USD BASE DYNAMIC ]]+240</f>
        <v>4139</v>
      </c>
      <c r="M47" s="10">
        <f>[1]!Table1[[#This Row],[USD BASE DYNAMIC ]]/0.758+305</f>
        <v>5448.7994722955145</v>
      </c>
      <c r="N47" s="7" t="s">
        <v>97</v>
      </c>
      <c r="O47" s="23" t="s">
        <v>21</v>
      </c>
      <c r="P47" s="23" t="s">
        <v>21</v>
      </c>
      <c r="Q47" s="23" t="s">
        <v>21</v>
      </c>
      <c r="R47" s="23" t="s">
        <v>21</v>
      </c>
      <c r="S47" s="23" t="s">
        <v>21</v>
      </c>
    </row>
    <row r="48" spans="1:19" x14ac:dyDescent="0.3">
      <c r="A48" s="7" t="s">
        <v>9</v>
      </c>
      <c r="B48" s="7" t="s">
        <v>51</v>
      </c>
      <c r="C48" s="8" t="s">
        <v>62</v>
      </c>
      <c r="D48" s="7" t="s">
        <v>46</v>
      </c>
      <c r="E48" s="7">
        <v>7</v>
      </c>
      <c r="F48" s="7" t="s">
        <v>48</v>
      </c>
      <c r="G48" s="9">
        <v>46011</v>
      </c>
      <c r="H48" s="9">
        <v>46018</v>
      </c>
      <c r="I48" s="21" t="s">
        <v>105</v>
      </c>
      <c r="J48" s="21" t="s">
        <v>105</v>
      </c>
      <c r="K48" s="21" t="s">
        <v>105</v>
      </c>
      <c r="L48" s="10">
        <f>[1]!Table1[[#This Row],[USD BASE DYNAMIC ]]+240</f>
        <v>4139</v>
      </c>
      <c r="M48" s="10">
        <f>[1]!Table1[[#This Row],[USD BASE DYNAMIC ]]/0.758+305</f>
        <v>5448.7994722955145</v>
      </c>
      <c r="N48" s="7" t="s">
        <v>106</v>
      </c>
      <c r="O48" s="23" t="s">
        <v>21</v>
      </c>
      <c r="P48" s="23" t="s">
        <v>21</v>
      </c>
      <c r="Q48" s="23" t="s">
        <v>21</v>
      </c>
      <c r="R48" s="23" t="s">
        <v>21</v>
      </c>
      <c r="S48" s="23"/>
    </row>
    <row r="49" spans="1:19" x14ac:dyDescent="0.3">
      <c r="A49" s="7" t="s">
        <v>9</v>
      </c>
      <c r="B49" s="7" t="s">
        <v>51</v>
      </c>
      <c r="C49" s="8" t="s">
        <v>16</v>
      </c>
      <c r="D49" s="7" t="s">
        <v>17</v>
      </c>
      <c r="E49" s="7">
        <v>7</v>
      </c>
      <c r="F49" s="7" t="s">
        <v>18</v>
      </c>
      <c r="G49" s="9">
        <v>46011</v>
      </c>
      <c r="H49" s="9">
        <v>46018</v>
      </c>
      <c r="I49" s="21" t="s">
        <v>105</v>
      </c>
      <c r="J49" s="21" t="s">
        <v>105</v>
      </c>
      <c r="K49" s="7" t="s">
        <v>13</v>
      </c>
      <c r="L49" s="10">
        <v>4139</v>
      </c>
      <c r="M49" s="10">
        <v>5448.7994722955145</v>
      </c>
      <c r="N49" s="7" t="s">
        <v>97</v>
      </c>
      <c r="O49" s="23" t="s">
        <v>21</v>
      </c>
      <c r="P49" s="23" t="s">
        <v>21</v>
      </c>
      <c r="Q49" s="23" t="s">
        <v>21</v>
      </c>
      <c r="R49" s="23" t="s">
        <v>21</v>
      </c>
      <c r="S49" s="23" t="s">
        <v>21</v>
      </c>
    </row>
    <row r="50" spans="1:19" x14ac:dyDescent="0.3">
      <c r="A50" s="7" t="s">
        <v>9</v>
      </c>
      <c r="B50" s="7" t="s">
        <v>51</v>
      </c>
      <c r="C50" s="8" t="s">
        <v>65</v>
      </c>
      <c r="D50" s="7" t="s">
        <v>41</v>
      </c>
      <c r="E50" s="7">
        <v>7</v>
      </c>
      <c r="F50" s="7" t="s">
        <v>20</v>
      </c>
      <c r="G50" s="9">
        <v>46013</v>
      </c>
      <c r="H50" s="9">
        <v>46020</v>
      </c>
      <c r="I50" s="21" t="s">
        <v>105</v>
      </c>
      <c r="J50" s="21" t="s">
        <v>105</v>
      </c>
      <c r="K50" s="7" t="s">
        <v>13</v>
      </c>
      <c r="L50" s="10">
        <v>4139</v>
      </c>
      <c r="M50" s="10">
        <v>5448.7994722955145</v>
      </c>
      <c r="N50" s="7" t="s">
        <v>106</v>
      </c>
      <c r="O50" s="23" t="s">
        <v>21</v>
      </c>
      <c r="P50" s="23"/>
      <c r="Q50" s="23" t="s">
        <v>75</v>
      </c>
      <c r="R50" s="23" t="s">
        <v>75</v>
      </c>
      <c r="S50" s="23"/>
    </row>
    <row r="51" spans="1:19" x14ac:dyDescent="0.3">
      <c r="A51" s="7" t="s">
        <v>9</v>
      </c>
      <c r="B51" s="7" t="s">
        <v>51</v>
      </c>
      <c r="C51" s="8" t="s">
        <v>66</v>
      </c>
      <c r="D51" s="7" t="s">
        <v>27</v>
      </c>
      <c r="E51" s="7">
        <v>7</v>
      </c>
      <c r="F51" s="7" t="s">
        <v>28</v>
      </c>
      <c r="G51" s="9">
        <v>46013</v>
      </c>
      <c r="H51" s="9">
        <v>46020</v>
      </c>
      <c r="I51" s="7" t="s">
        <v>13</v>
      </c>
      <c r="J51" s="21" t="s">
        <v>105</v>
      </c>
      <c r="K51" s="21" t="s">
        <v>105</v>
      </c>
      <c r="L51" s="10">
        <v>4139</v>
      </c>
      <c r="M51" s="10">
        <v>5448.7994722955145</v>
      </c>
      <c r="N51" s="7" t="s">
        <v>106</v>
      </c>
      <c r="O51" s="23" t="s">
        <v>21</v>
      </c>
      <c r="P51" s="23"/>
      <c r="Q51" s="23" t="s">
        <v>75</v>
      </c>
      <c r="R51" s="23" t="s">
        <v>75</v>
      </c>
      <c r="S51" s="23" t="s">
        <v>21</v>
      </c>
    </row>
    <row r="52" spans="1:19" x14ac:dyDescent="0.3">
      <c r="A52" s="7" t="s">
        <v>9</v>
      </c>
      <c r="B52" s="7" t="s">
        <v>51</v>
      </c>
      <c r="C52" s="8" t="s">
        <v>69</v>
      </c>
      <c r="D52" s="7" t="s">
        <v>39</v>
      </c>
      <c r="E52" s="7">
        <v>7</v>
      </c>
      <c r="F52" s="7" t="s">
        <v>48</v>
      </c>
      <c r="G52" s="9">
        <v>46015</v>
      </c>
      <c r="H52" s="9">
        <v>46022</v>
      </c>
      <c r="I52" s="7" t="s">
        <v>13</v>
      </c>
      <c r="J52" s="21" t="s">
        <v>105</v>
      </c>
      <c r="K52" s="7" t="s">
        <v>13</v>
      </c>
      <c r="L52" s="10">
        <v>4039</v>
      </c>
      <c r="M52" s="10">
        <v>5316.8733509234826</v>
      </c>
      <c r="N52" s="7" t="s">
        <v>106</v>
      </c>
      <c r="O52" s="23" t="s">
        <v>21</v>
      </c>
      <c r="P52" s="23" t="s">
        <v>21</v>
      </c>
      <c r="Q52" s="23" t="s">
        <v>75</v>
      </c>
      <c r="R52" s="23" t="s">
        <v>75</v>
      </c>
      <c r="S52" s="23" t="s">
        <v>21</v>
      </c>
    </row>
    <row r="53" spans="1:19" x14ac:dyDescent="0.3">
      <c r="A53" s="7" t="s">
        <v>9</v>
      </c>
      <c r="B53" s="7" t="s">
        <v>51</v>
      </c>
      <c r="C53" s="8" t="s">
        <v>70</v>
      </c>
      <c r="D53" s="7" t="s">
        <v>32</v>
      </c>
      <c r="E53" s="7">
        <v>7</v>
      </c>
      <c r="F53" s="7" t="s">
        <v>28</v>
      </c>
      <c r="G53" s="9">
        <v>46015</v>
      </c>
      <c r="H53" s="9">
        <v>46022</v>
      </c>
      <c r="I53" s="7" t="s">
        <v>13</v>
      </c>
      <c r="J53" s="21" t="s">
        <v>105</v>
      </c>
      <c r="K53" s="7" t="s">
        <v>13</v>
      </c>
      <c r="L53" s="10">
        <v>4039</v>
      </c>
      <c r="M53" s="10">
        <v>5316.8733509234826</v>
      </c>
      <c r="N53" s="7" t="s">
        <v>106</v>
      </c>
      <c r="O53" s="23" t="s">
        <v>21</v>
      </c>
      <c r="P53" s="23" t="s">
        <v>21</v>
      </c>
      <c r="Q53" s="23" t="s">
        <v>75</v>
      </c>
      <c r="R53" s="23" t="s">
        <v>75</v>
      </c>
      <c r="S53" s="23" t="s">
        <v>21</v>
      </c>
    </row>
    <row r="54" spans="1:19" x14ac:dyDescent="0.3">
      <c r="A54" s="7" t="s">
        <v>9</v>
      </c>
      <c r="B54" s="7" t="s">
        <v>51</v>
      </c>
      <c r="C54" s="8" t="s">
        <v>68</v>
      </c>
      <c r="D54" s="7" t="s">
        <v>44</v>
      </c>
      <c r="E54" s="7">
        <v>7</v>
      </c>
      <c r="F54" s="7" t="s">
        <v>33</v>
      </c>
      <c r="G54" s="9">
        <v>46015</v>
      </c>
      <c r="H54" s="9">
        <v>46022</v>
      </c>
      <c r="I54" s="21" t="s">
        <v>105</v>
      </c>
      <c r="J54" s="21" t="s">
        <v>105</v>
      </c>
      <c r="K54" s="7" t="s">
        <v>13</v>
      </c>
      <c r="L54" s="10">
        <v>4039</v>
      </c>
      <c r="M54" s="10">
        <v>5316.8733509234826</v>
      </c>
      <c r="N54" s="7" t="s">
        <v>22</v>
      </c>
      <c r="O54" s="23" t="s">
        <v>21</v>
      </c>
      <c r="P54" s="23"/>
      <c r="Q54" s="23" t="s">
        <v>75</v>
      </c>
      <c r="R54" s="23" t="s">
        <v>75</v>
      </c>
      <c r="S54" s="23"/>
    </row>
    <row r="55" spans="1:19" x14ac:dyDescent="0.3">
      <c r="A55" s="7" t="s">
        <v>9</v>
      </c>
      <c r="B55" s="7" t="s">
        <v>51</v>
      </c>
      <c r="C55" s="8" t="s">
        <v>67</v>
      </c>
      <c r="D55" s="7" t="s">
        <v>30</v>
      </c>
      <c r="E55" s="7">
        <v>7</v>
      </c>
      <c r="F55" s="7" t="s">
        <v>20</v>
      </c>
      <c r="G55" s="9">
        <v>46015</v>
      </c>
      <c r="H55" s="9">
        <v>46022</v>
      </c>
      <c r="I55" s="21" t="s">
        <v>105</v>
      </c>
      <c r="J55" s="21" t="s">
        <v>105</v>
      </c>
      <c r="K55" s="7" t="s">
        <v>13</v>
      </c>
      <c r="L55" s="10">
        <v>4039</v>
      </c>
      <c r="M55" s="10">
        <v>5316.8733509234826</v>
      </c>
      <c r="N55" s="7" t="s">
        <v>106</v>
      </c>
      <c r="O55" s="23" t="s">
        <v>21</v>
      </c>
      <c r="P55" s="23"/>
      <c r="Q55" s="23" t="s">
        <v>21</v>
      </c>
      <c r="R55" s="23" t="s">
        <v>21</v>
      </c>
      <c r="S55" s="23" t="s">
        <v>21</v>
      </c>
    </row>
    <row r="56" spans="1:19" x14ac:dyDescent="0.3">
      <c r="A56" s="7" t="s">
        <v>9</v>
      </c>
      <c r="B56" s="7" t="s">
        <v>71</v>
      </c>
      <c r="C56" s="8" t="s">
        <v>62</v>
      </c>
      <c r="D56" s="7" t="s">
        <v>45</v>
      </c>
      <c r="E56" s="7">
        <v>7</v>
      </c>
      <c r="F56" s="7" t="s">
        <v>48</v>
      </c>
      <c r="G56" s="9">
        <v>46016</v>
      </c>
      <c r="H56" s="9">
        <v>46023</v>
      </c>
      <c r="I56" s="21" t="s">
        <v>105</v>
      </c>
      <c r="J56" s="21" t="s">
        <v>105</v>
      </c>
      <c r="K56" s="21" t="s">
        <v>105</v>
      </c>
      <c r="L56" s="10">
        <f>[1]!Table1[[#This Row],[USD BASE DYNAMIC ]]+240</f>
        <v>4039</v>
      </c>
      <c r="M56" s="10">
        <f>[1]!Table1[[#This Row],[USD BASE DYNAMIC ]]/0.758+305</f>
        <v>5316.8733509234826</v>
      </c>
      <c r="N56" s="7" t="s">
        <v>106</v>
      </c>
      <c r="O56" s="23" t="s">
        <v>21</v>
      </c>
      <c r="P56" s="23" t="s">
        <v>21</v>
      </c>
      <c r="Q56" s="23" t="s">
        <v>21</v>
      </c>
      <c r="R56" s="23" t="s">
        <v>21</v>
      </c>
      <c r="S56" s="23" t="s">
        <v>21</v>
      </c>
    </row>
    <row r="57" spans="1:19" x14ac:dyDescent="0.3">
      <c r="A57" s="7" t="s">
        <v>9</v>
      </c>
      <c r="B57" s="7" t="s">
        <v>71</v>
      </c>
      <c r="C57" s="8" t="s">
        <v>53</v>
      </c>
      <c r="D57" s="7" t="s">
        <v>54</v>
      </c>
      <c r="E57" s="7">
        <v>7</v>
      </c>
      <c r="F57" s="7" t="s">
        <v>56</v>
      </c>
      <c r="G57" s="9">
        <v>46016</v>
      </c>
      <c r="H57" s="9">
        <v>46023</v>
      </c>
      <c r="I57" s="21" t="s">
        <v>105</v>
      </c>
      <c r="J57" s="21" t="s">
        <v>105</v>
      </c>
      <c r="K57" s="21" t="s">
        <v>105</v>
      </c>
      <c r="L57" s="10">
        <v>4139</v>
      </c>
      <c r="M57" s="10">
        <v>5448.7994722955145</v>
      </c>
      <c r="N57" s="7" t="s">
        <v>106</v>
      </c>
      <c r="O57" s="23" t="s">
        <v>21</v>
      </c>
      <c r="P57" s="23"/>
      <c r="Q57" s="23" t="s">
        <v>75</v>
      </c>
      <c r="R57" s="23" t="s">
        <v>75</v>
      </c>
      <c r="S57" s="23" t="s">
        <v>21</v>
      </c>
    </row>
    <row r="58" spans="1:19" x14ac:dyDescent="0.3">
      <c r="A58" s="7" t="s">
        <v>9</v>
      </c>
      <c r="B58" s="7" t="s">
        <v>71</v>
      </c>
      <c r="C58" s="8" t="s">
        <v>70</v>
      </c>
      <c r="D58" s="7" t="s">
        <v>72</v>
      </c>
      <c r="E58" s="7">
        <v>7</v>
      </c>
      <c r="F58" s="7" t="s">
        <v>28</v>
      </c>
      <c r="G58" s="9">
        <v>46016</v>
      </c>
      <c r="H58" s="9">
        <v>46023</v>
      </c>
      <c r="I58" s="21" t="s">
        <v>105</v>
      </c>
      <c r="J58" s="21" t="s">
        <v>105</v>
      </c>
      <c r="K58" s="7" t="s">
        <v>13</v>
      </c>
      <c r="L58" s="10">
        <v>4039</v>
      </c>
      <c r="M58" s="10">
        <v>5316.8733509234826</v>
      </c>
      <c r="N58" s="7" t="s">
        <v>106</v>
      </c>
      <c r="O58" s="23" t="s">
        <v>21</v>
      </c>
      <c r="P58" s="23"/>
      <c r="Q58" s="23" t="s">
        <v>75</v>
      </c>
      <c r="R58" s="23" t="s">
        <v>75</v>
      </c>
      <c r="S58" s="23" t="s">
        <v>21</v>
      </c>
    </row>
    <row r="59" spans="1:19" x14ac:dyDescent="0.3">
      <c r="A59" s="7" t="s">
        <v>9</v>
      </c>
      <c r="B59" s="7" t="s">
        <v>71</v>
      </c>
      <c r="C59" s="8" t="s">
        <v>57</v>
      </c>
      <c r="D59" s="7" t="s">
        <v>58</v>
      </c>
      <c r="E59" s="7">
        <v>7</v>
      </c>
      <c r="F59" s="7" t="s">
        <v>59</v>
      </c>
      <c r="G59" s="9">
        <v>46017</v>
      </c>
      <c r="H59" s="9">
        <v>46024</v>
      </c>
      <c r="I59" s="21" t="s">
        <v>105</v>
      </c>
      <c r="J59" s="21" t="s">
        <v>105</v>
      </c>
      <c r="K59" s="7" t="s">
        <v>13</v>
      </c>
      <c r="L59" s="10">
        <v>4139</v>
      </c>
      <c r="M59" s="10">
        <v>5448.7994722955145</v>
      </c>
      <c r="N59" s="7" t="s">
        <v>97</v>
      </c>
      <c r="O59" s="23" t="s">
        <v>21</v>
      </c>
      <c r="P59" s="23" t="s">
        <v>21</v>
      </c>
      <c r="Q59" s="23" t="s">
        <v>75</v>
      </c>
      <c r="R59" s="23" t="s">
        <v>75</v>
      </c>
      <c r="S59" s="23"/>
    </row>
    <row r="60" spans="1:19" x14ac:dyDescent="0.3">
      <c r="A60" s="7" t="s">
        <v>9</v>
      </c>
      <c r="B60" s="7" t="s">
        <v>71</v>
      </c>
      <c r="C60" s="8" t="s">
        <v>57</v>
      </c>
      <c r="D60" s="7" t="s">
        <v>17</v>
      </c>
      <c r="E60" s="7">
        <v>7</v>
      </c>
      <c r="F60" s="7" t="s">
        <v>59</v>
      </c>
      <c r="G60" s="9">
        <v>46018</v>
      </c>
      <c r="H60" s="9">
        <v>46025</v>
      </c>
      <c r="I60" s="21" t="s">
        <v>105</v>
      </c>
      <c r="J60" s="21" t="s">
        <v>105</v>
      </c>
      <c r="K60" s="7" t="s">
        <v>13</v>
      </c>
      <c r="L60" s="10">
        <f>[1]!Table1[[#This Row],[USD BASE DYNAMIC ]]+240</f>
        <v>4239</v>
      </c>
      <c r="M60" s="10">
        <f>[1]!Table1[[#This Row],[USD BASE DYNAMIC ]]/0.758+305</f>
        <v>5580.7255936675465</v>
      </c>
      <c r="N60" s="7" t="s">
        <v>97</v>
      </c>
      <c r="O60" s="23" t="s">
        <v>21</v>
      </c>
      <c r="P60" s="23" t="s">
        <v>21</v>
      </c>
      <c r="Q60" s="23" t="s">
        <v>21</v>
      </c>
      <c r="R60" s="23" t="s">
        <v>21</v>
      </c>
      <c r="S60" s="23" t="s">
        <v>21</v>
      </c>
    </row>
    <row r="61" spans="1:19" x14ac:dyDescent="0.3">
      <c r="A61" s="7" t="s">
        <v>9</v>
      </c>
      <c r="B61" s="7" t="s">
        <v>71</v>
      </c>
      <c r="C61" s="8" t="s">
        <v>67</v>
      </c>
      <c r="D61" s="7" t="s">
        <v>38</v>
      </c>
      <c r="E61" s="7">
        <v>7</v>
      </c>
      <c r="F61" s="7" t="s">
        <v>20</v>
      </c>
      <c r="G61" s="9">
        <v>46018</v>
      </c>
      <c r="H61" s="9">
        <v>46025</v>
      </c>
      <c r="I61" s="7" t="s">
        <v>13</v>
      </c>
      <c r="J61" s="21" t="s">
        <v>105</v>
      </c>
      <c r="K61" s="7" t="s">
        <v>13</v>
      </c>
      <c r="L61" s="10">
        <v>4039</v>
      </c>
      <c r="M61" s="10">
        <v>5316.8733509234826</v>
      </c>
      <c r="N61" s="7" t="s">
        <v>106</v>
      </c>
      <c r="O61" s="23" t="s">
        <v>21</v>
      </c>
      <c r="P61" s="23"/>
      <c r="Q61" s="23" t="s">
        <v>75</v>
      </c>
      <c r="R61" s="23" t="s">
        <v>75</v>
      </c>
      <c r="S61" s="23"/>
    </row>
    <row r="62" spans="1:19" x14ac:dyDescent="0.3">
      <c r="A62" s="7" t="s">
        <v>9</v>
      </c>
      <c r="B62" s="7" t="s">
        <v>71</v>
      </c>
      <c r="C62" s="8" t="s">
        <v>73</v>
      </c>
      <c r="D62" s="7" t="s">
        <v>74</v>
      </c>
      <c r="E62" s="7">
        <v>7</v>
      </c>
      <c r="F62" s="7" t="s">
        <v>20</v>
      </c>
      <c r="G62" s="9">
        <v>46019</v>
      </c>
      <c r="H62" s="9">
        <v>46026</v>
      </c>
      <c r="I62" s="22" t="s">
        <v>14</v>
      </c>
      <c r="J62" s="7" t="s">
        <v>13</v>
      </c>
      <c r="K62" s="21" t="s">
        <v>105</v>
      </c>
      <c r="L62" s="10">
        <v>4239</v>
      </c>
      <c r="M62" s="10">
        <v>5580.7255936675465</v>
      </c>
      <c r="N62" s="7" t="s">
        <v>106</v>
      </c>
      <c r="O62" s="23" t="s">
        <v>21</v>
      </c>
      <c r="P62" s="23"/>
      <c r="Q62" s="23" t="s">
        <v>75</v>
      </c>
      <c r="R62" s="23" t="s">
        <v>75</v>
      </c>
      <c r="S62" s="23" t="s">
        <v>21</v>
      </c>
    </row>
    <row r="63" spans="1:19" x14ac:dyDescent="0.3">
      <c r="A63" s="7" t="s">
        <v>9</v>
      </c>
      <c r="B63" s="7" t="s">
        <v>71</v>
      </c>
      <c r="C63" s="8" t="s">
        <v>66</v>
      </c>
      <c r="D63" s="7" t="s">
        <v>40</v>
      </c>
      <c r="E63" s="7">
        <v>7</v>
      </c>
      <c r="F63" s="7" t="s">
        <v>28</v>
      </c>
      <c r="G63" s="9">
        <v>46020</v>
      </c>
      <c r="H63" s="9">
        <v>46027</v>
      </c>
      <c r="I63" s="21" t="s">
        <v>105</v>
      </c>
      <c r="J63" s="21" t="s">
        <v>105</v>
      </c>
      <c r="K63" s="21" t="s">
        <v>105</v>
      </c>
      <c r="L63" s="10">
        <f>[1]!Table1[[#This Row],[USD BASE DYNAMIC ]]+240</f>
        <v>2739</v>
      </c>
      <c r="M63" s="10">
        <f>[1]!Table1[[#This Row],[USD BASE DYNAMIC ]]/0.758+305</f>
        <v>3601.8337730870712</v>
      </c>
      <c r="N63" s="7" t="s">
        <v>106</v>
      </c>
      <c r="O63" s="23" t="s">
        <v>21</v>
      </c>
      <c r="P63" s="23"/>
      <c r="Q63" s="23" t="s">
        <v>21</v>
      </c>
      <c r="R63" s="23" t="s">
        <v>21</v>
      </c>
      <c r="S63" s="23" t="s">
        <v>21</v>
      </c>
    </row>
    <row r="64" spans="1:19" x14ac:dyDescent="0.3">
      <c r="A64" s="7" t="s">
        <v>9</v>
      </c>
      <c r="B64" s="7" t="s">
        <v>71</v>
      </c>
      <c r="C64" s="8" t="s">
        <v>57</v>
      </c>
      <c r="D64" s="7" t="s">
        <v>60</v>
      </c>
      <c r="E64" s="7">
        <v>7</v>
      </c>
      <c r="F64" s="7" t="s">
        <v>59</v>
      </c>
      <c r="G64" s="9">
        <v>46021</v>
      </c>
      <c r="H64" s="9">
        <v>46028</v>
      </c>
      <c r="I64" s="21" t="s">
        <v>105</v>
      </c>
      <c r="J64" s="21" t="s">
        <v>105</v>
      </c>
      <c r="K64" s="7" t="s">
        <v>13</v>
      </c>
      <c r="L64" s="10">
        <f>[1]!Table1[[#This Row],[USD BASE DYNAMIC ]]+240</f>
        <v>2739</v>
      </c>
      <c r="M64" s="10">
        <f>[1]!Table1[[#This Row],[USD BASE DYNAMIC ]]/0.758+305</f>
        <v>3601.8337730870712</v>
      </c>
      <c r="N64" s="7" t="s">
        <v>97</v>
      </c>
      <c r="O64" s="23" t="s">
        <v>21</v>
      </c>
      <c r="P64" s="23" t="s">
        <v>21</v>
      </c>
      <c r="Q64" s="23" t="s">
        <v>21</v>
      </c>
      <c r="R64" s="23" t="s">
        <v>21</v>
      </c>
      <c r="S64" s="23" t="s">
        <v>21</v>
      </c>
    </row>
    <row r="65" spans="1:19" x14ac:dyDescent="0.3">
      <c r="A65" s="7" t="s">
        <v>9</v>
      </c>
      <c r="B65" s="7" t="s">
        <v>75</v>
      </c>
      <c r="C65" s="8" t="s">
        <v>47</v>
      </c>
      <c r="D65" s="7" t="s">
        <v>45</v>
      </c>
      <c r="E65" s="7">
        <v>7</v>
      </c>
      <c r="F65" s="7" t="s">
        <v>48</v>
      </c>
      <c r="G65" s="9">
        <v>46058</v>
      </c>
      <c r="H65" s="9">
        <v>46065</v>
      </c>
      <c r="I65" s="21" t="s">
        <v>105</v>
      </c>
      <c r="J65" s="21" t="s">
        <v>105</v>
      </c>
      <c r="K65" s="21" t="s">
        <v>105</v>
      </c>
      <c r="L65" s="12">
        <f>[1]!Table1[[#This Row],[USD BASE DYNAMIC ]]+250</f>
        <v>2849</v>
      </c>
      <c r="M65" s="10">
        <f>[1]!Table1[[#This Row],[USD BASE DYNAMIC ]]/0.758+323</f>
        <v>3751.7598944591027</v>
      </c>
      <c r="N65" s="7" t="s">
        <v>96</v>
      </c>
      <c r="O65" s="23" t="s">
        <v>21</v>
      </c>
      <c r="P65" s="23" t="s">
        <v>21</v>
      </c>
      <c r="Q65" s="23" t="s">
        <v>21</v>
      </c>
      <c r="R65" s="23" t="s">
        <v>21</v>
      </c>
      <c r="S65" s="23"/>
    </row>
    <row r="66" spans="1:19" x14ac:dyDescent="0.3">
      <c r="A66" s="7" t="s">
        <v>9</v>
      </c>
      <c r="B66" s="7" t="s">
        <v>75</v>
      </c>
      <c r="C66" s="8" t="s">
        <v>76</v>
      </c>
      <c r="D66" s="7" t="s">
        <v>74</v>
      </c>
      <c r="E66" s="7">
        <v>7</v>
      </c>
      <c r="F66" s="7" t="s">
        <v>20</v>
      </c>
      <c r="G66" s="9">
        <v>46061</v>
      </c>
      <c r="H66" s="9">
        <v>46068</v>
      </c>
      <c r="I66" s="21" t="s">
        <v>105</v>
      </c>
      <c r="J66" s="21" t="s">
        <v>105</v>
      </c>
      <c r="K66" s="21" t="s">
        <v>105</v>
      </c>
      <c r="L66" s="12">
        <f>[1]!Table1[[#This Row],[USD BASE DYNAMIC ]]+250</f>
        <v>2799</v>
      </c>
      <c r="M66" s="10">
        <f>[1]!Table1[[#This Row],[USD BASE DYNAMIC ]]/0.758+323</f>
        <v>3685.7968337730872</v>
      </c>
      <c r="N66" s="7" t="s">
        <v>22</v>
      </c>
      <c r="O66" s="23" t="s">
        <v>21</v>
      </c>
      <c r="P66" s="23" t="s">
        <v>21</v>
      </c>
      <c r="Q66" s="23" t="s">
        <v>21</v>
      </c>
      <c r="R66" s="23" t="s">
        <v>21</v>
      </c>
      <c r="S66" s="23"/>
    </row>
    <row r="67" spans="1:19" x14ac:dyDescent="0.3">
      <c r="A67" s="7" t="s">
        <v>9</v>
      </c>
      <c r="B67" s="7" t="s">
        <v>75</v>
      </c>
      <c r="C67" s="8" t="s">
        <v>47</v>
      </c>
      <c r="D67" s="7" t="s">
        <v>72</v>
      </c>
      <c r="E67" s="7">
        <v>7</v>
      </c>
      <c r="F67" s="7" t="s">
        <v>48</v>
      </c>
      <c r="G67" s="9">
        <v>46061</v>
      </c>
      <c r="H67" s="9">
        <v>46068</v>
      </c>
      <c r="I67" s="7" t="s">
        <v>13</v>
      </c>
      <c r="J67" s="21" t="s">
        <v>105</v>
      </c>
      <c r="K67" s="21" t="s">
        <v>105</v>
      </c>
      <c r="L67" s="12">
        <f>[1]!Table1[[#This Row],[USD BASE DYNAMIC ]]+250</f>
        <v>2649</v>
      </c>
      <c r="M67" s="10">
        <f>[1]!Table1[[#This Row],[USD BASE DYNAMIC ]]/0.758+323</f>
        <v>3487.9076517150397</v>
      </c>
      <c r="N67" s="7" t="s">
        <v>22</v>
      </c>
      <c r="O67" s="23" t="s">
        <v>21</v>
      </c>
      <c r="P67" s="23" t="s">
        <v>21</v>
      </c>
      <c r="Q67" s="23" t="s">
        <v>21</v>
      </c>
      <c r="R67" s="23" t="s">
        <v>21</v>
      </c>
      <c r="S67" s="23" t="s">
        <v>21</v>
      </c>
    </row>
    <row r="68" spans="1:19" x14ac:dyDescent="0.3">
      <c r="A68" s="7" t="s">
        <v>9</v>
      </c>
      <c r="B68" s="7" t="s">
        <v>75</v>
      </c>
      <c r="C68" s="8" t="s">
        <v>34</v>
      </c>
      <c r="D68" s="7" t="s">
        <v>45</v>
      </c>
      <c r="E68" s="7">
        <v>7</v>
      </c>
      <c r="F68" s="7" t="s">
        <v>28</v>
      </c>
      <c r="G68" s="9">
        <v>46065</v>
      </c>
      <c r="H68" s="9">
        <v>46072</v>
      </c>
      <c r="I68" s="21" t="s">
        <v>105</v>
      </c>
      <c r="J68" s="21" t="s">
        <v>105</v>
      </c>
      <c r="K68" s="21" t="s">
        <v>105</v>
      </c>
      <c r="L68" s="12">
        <f>[1]!Table1[[#This Row],[USD BASE DYNAMIC ]]+250</f>
        <v>3249</v>
      </c>
      <c r="M68" s="10">
        <f>[1]!Table1[[#This Row],[USD BASE DYNAMIC ]]/0.758+323</f>
        <v>4279.4643799472296</v>
      </c>
      <c r="N68" s="7" t="s">
        <v>22</v>
      </c>
      <c r="O68" s="23" t="s">
        <v>21</v>
      </c>
      <c r="P68" s="23" t="s">
        <v>21</v>
      </c>
      <c r="Q68" s="23" t="s">
        <v>21</v>
      </c>
      <c r="R68" s="23" t="s">
        <v>21</v>
      </c>
      <c r="S68" s="23" t="s">
        <v>21</v>
      </c>
    </row>
    <row r="69" spans="1:19" x14ac:dyDescent="0.3">
      <c r="A69" s="7" t="s">
        <v>9</v>
      </c>
      <c r="B69" s="7" t="s">
        <v>75</v>
      </c>
      <c r="C69" s="8" t="s">
        <v>76</v>
      </c>
      <c r="D69" s="7" t="s">
        <v>74</v>
      </c>
      <c r="E69" s="7">
        <v>7</v>
      </c>
      <c r="F69" s="7" t="s">
        <v>20</v>
      </c>
      <c r="G69" s="9">
        <v>46068</v>
      </c>
      <c r="H69" s="9">
        <v>46075</v>
      </c>
      <c r="I69" s="7" t="s">
        <v>13</v>
      </c>
      <c r="J69" s="21" t="s">
        <v>105</v>
      </c>
      <c r="K69" s="21" t="s">
        <v>105</v>
      </c>
      <c r="L69" s="12">
        <f>[1]!Table1[[#This Row],[USD BASE DYNAMIC ]]+250</f>
        <v>2749</v>
      </c>
      <c r="M69" s="10">
        <f>[1]!Table1[[#This Row],[USD BASE DYNAMIC ]]/0.758+323</f>
        <v>3619.8337730870712</v>
      </c>
      <c r="N69" s="7" t="s">
        <v>22</v>
      </c>
      <c r="O69" s="23" t="s">
        <v>21</v>
      </c>
      <c r="P69" s="23" t="s">
        <v>21</v>
      </c>
      <c r="Q69" s="23" t="s">
        <v>21</v>
      </c>
      <c r="R69" s="23" t="s">
        <v>21</v>
      </c>
      <c r="S69" s="23"/>
    </row>
    <row r="70" spans="1:19" x14ac:dyDescent="0.3">
      <c r="A70" s="7" t="s">
        <v>9</v>
      </c>
      <c r="B70" s="11" t="s">
        <v>103</v>
      </c>
      <c r="C70" s="13" t="s">
        <v>86</v>
      </c>
      <c r="D70" s="11" t="s">
        <v>45</v>
      </c>
      <c r="E70" s="11">
        <v>7</v>
      </c>
      <c r="F70" s="14" t="s">
        <v>48</v>
      </c>
      <c r="G70" s="15">
        <v>46072</v>
      </c>
      <c r="H70" s="15">
        <v>46079</v>
      </c>
      <c r="I70" s="21" t="s">
        <v>105</v>
      </c>
      <c r="J70" s="21" t="s">
        <v>105</v>
      </c>
      <c r="K70" s="21" t="s">
        <v>105</v>
      </c>
      <c r="L70" s="12">
        <v>3249</v>
      </c>
      <c r="M70" s="10">
        <f>[1]!Table1[[#This Row],[USD BASE DYNAMIC ]]/0.758+323</f>
        <v>3751.7598944591027</v>
      </c>
      <c r="N70" s="11" t="s">
        <v>22</v>
      </c>
      <c r="O70" s="23" t="s">
        <v>21</v>
      </c>
      <c r="P70" s="23" t="s">
        <v>21</v>
      </c>
      <c r="Q70" s="23" t="s">
        <v>21</v>
      </c>
      <c r="R70" s="23" t="s">
        <v>21</v>
      </c>
      <c r="S70" s="23" t="s">
        <v>21</v>
      </c>
    </row>
    <row r="71" spans="1:19" x14ac:dyDescent="0.3">
      <c r="A71" s="7" t="s">
        <v>9</v>
      </c>
      <c r="B71" s="7" t="s">
        <v>77</v>
      </c>
      <c r="C71" s="8" t="s">
        <v>78</v>
      </c>
      <c r="D71" s="7" t="s">
        <v>74</v>
      </c>
      <c r="E71" s="7">
        <v>7</v>
      </c>
      <c r="F71" s="7" t="s">
        <v>20</v>
      </c>
      <c r="G71" s="9">
        <v>46075</v>
      </c>
      <c r="H71" s="9">
        <v>46082</v>
      </c>
      <c r="I71" s="7" t="s">
        <v>13</v>
      </c>
      <c r="J71" s="21" t="s">
        <v>105</v>
      </c>
      <c r="K71" s="21" t="s">
        <v>105</v>
      </c>
      <c r="L71" s="12">
        <f>[1]!Table1[[#This Row],[USD BASE DYNAMIC ]]+250</f>
        <v>3049</v>
      </c>
      <c r="M71" s="10">
        <f>[1]!Table1[[#This Row],[USD BASE DYNAMIC ]]/0.758+323</f>
        <v>4015.6121372031662</v>
      </c>
      <c r="N71" s="7" t="s">
        <v>22</v>
      </c>
      <c r="O71" s="23" t="s">
        <v>21</v>
      </c>
      <c r="P71" s="23" t="s">
        <v>21</v>
      </c>
      <c r="Q71" s="23" t="s">
        <v>21</v>
      </c>
      <c r="R71" s="23" t="s">
        <v>21</v>
      </c>
      <c r="S71" s="23" t="s">
        <v>21</v>
      </c>
    </row>
    <row r="72" spans="1:19" x14ac:dyDescent="0.3">
      <c r="A72" s="7" t="s">
        <v>9</v>
      </c>
      <c r="B72" s="7" t="s">
        <v>75</v>
      </c>
      <c r="C72" s="8" t="s">
        <v>47</v>
      </c>
      <c r="D72" s="7" t="s">
        <v>72</v>
      </c>
      <c r="E72" s="7">
        <v>7</v>
      </c>
      <c r="F72" s="7" t="s">
        <v>48</v>
      </c>
      <c r="G72" s="9">
        <v>46075</v>
      </c>
      <c r="H72" s="9">
        <v>46082</v>
      </c>
      <c r="I72" s="21" t="s">
        <v>105</v>
      </c>
      <c r="J72" s="21" t="s">
        <v>105</v>
      </c>
      <c r="K72" s="21" t="s">
        <v>105</v>
      </c>
      <c r="L72" s="12">
        <f>[1]!Table1[[#This Row],[USD BASE DYNAMIC ]]+250</f>
        <v>2999</v>
      </c>
      <c r="M72" s="10">
        <f>[1]!Table1[[#This Row],[USD BASE DYNAMIC ]]/0.758+323</f>
        <v>3949.6490765171502</v>
      </c>
      <c r="N72" s="7" t="s">
        <v>22</v>
      </c>
      <c r="O72" s="23" t="s">
        <v>21</v>
      </c>
      <c r="P72" s="23" t="s">
        <v>21</v>
      </c>
      <c r="Q72" s="23" t="s">
        <v>21</v>
      </c>
      <c r="R72" s="23" t="s">
        <v>21</v>
      </c>
      <c r="S72" s="23" t="s">
        <v>21</v>
      </c>
    </row>
    <row r="73" spans="1:19" x14ac:dyDescent="0.3">
      <c r="A73" s="7" t="s">
        <v>9</v>
      </c>
      <c r="B73" s="7" t="s">
        <v>75</v>
      </c>
      <c r="C73" s="8" t="s">
        <v>76</v>
      </c>
      <c r="D73" s="7" t="s">
        <v>74</v>
      </c>
      <c r="E73" s="7">
        <v>7</v>
      </c>
      <c r="F73" s="7" t="s">
        <v>20</v>
      </c>
      <c r="G73" s="9">
        <v>46082</v>
      </c>
      <c r="H73" s="9">
        <v>46089</v>
      </c>
      <c r="I73" s="22" t="s">
        <v>14</v>
      </c>
      <c r="J73" s="21" t="s">
        <v>105</v>
      </c>
      <c r="K73" s="21" t="s">
        <v>105</v>
      </c>
      <c r="L73" s="12">
        <f>[1]!Table1[[#This Row],[USD BASE DYNAMIC ]]+250</f>
        <v>3349</v>
      </c>
      <c r="M73" s="10">
        <f>[1]!Table1[[#This Row],[USD BASE DYNAMIC ]]/0.758+323</f>
        <v>4411.3905013192616</v>
      </c>
      <c r="N73" s="7" t="s">
        <v>22</v>
      </c>
      <c r="O73" s="23" t="s">
        <v>21</v>
      </c>
      <c r="P73" s="23" t="s">
        <v>21</v>
      </c>
      <c r="Q73" s="23" t="s">
        <v>21</v>
      </c>
      <c r="R73" s="23" t="s">
        <v>21</v>
      </c>
      <c r="S73" s="23"/>
    </row>
    <row r="74" spans="1:19" x14ac:dyDescent="0.3">
      <c r="A74" s="16" t="s">
        <v>9</v>
      </c>
      <c r="B74" s="16" t="s">
        <v>75</v>
      </c>
      <c r="C74" s="17" t="s">
        <v>34</v>
      </c>
      <c r="D74" s="16" t="s">
        <v>72</v>
      </c>
      <c r="E74" s="16">
        <v>7</v>
      </c>
      <c r="F74" s="16" t="s">
        <v>28</v>
      </c>
      <c r="G74" s="18">
        <v>46082</v>
      </c>
      <c r="H74" s="18">
        <v>46089</v>
      </c>
      <c r="I74" s="21" t="s">
        <v>105</v>
      </c>
      <c r="J74" s="21" t="s">
        <v>105</v>
      </c>
      <c r="K74" s="21" t="s">
        <v>105</v>
      </c>
      <c r="L74" s="19">
        <f>[1]!Table1[[#This Row],[USD BASE DYNAMIC ]]+250</f>
        <v>3349</v>
      </c>
      <c r="M74" s="20">
        <f>[1]!Table1[[#This Row],[USD BASE DYNAMIC ]]/0.758+323</f>
        <v>4411.3905013192616</v>
      </c>
      <c r="N74" s="16" t="s">
        <v>22</v>
      </c>
      <c r="O74" s="23" t="s">
        <v>21</v>
      </c>
      <c r="P74" s="23" t="s">
        <v>21</v>
      </c>
      <c r="Q74" s="23" t="s">
        <v>21</v>
      </c>
      <c r="R74" s="23" t="s">
        <v>21</v>
      </c>
      <c r="S74" s="23"/>
    </row>
    <row r="75" spans="1:19" x14ac:dyDescent="0.3">
      <c r="A75" s="23" t="s">
        <v>9</v>
      </c>
      <c r="B75" s="23"/>
      <c r="C75" s="24" t="s">
        <v>47</v>
      </c>
      <c r="D75" s="25" t="s">
        <v>45</v>
      </c>
      <c r="E75" s="26">
        <v>7</v>
      </c>
      <c r="F75" s="25" t="s">
        <v>48</v>
      </c>
      <c r="G75" s="27">
        <v>46086</v>
      </c>
      <c r="H75" s="27">
        <v>46124</v>
      </c>
      <c r="I75" s="32" t="s">
        <v>14</v>
      </c>
      <c r="J75" s="33" t="s">
        <v>105</v>
      </c>
      <c r="K75" s="23" t="s">
        <v>13</v>
      </c>
      <c r="L75" s="12">
        <f>[1]!Table1[[#This Row],[USD BASE DYNAMIC ]]+250</f>
        <v>4149</v>
      </c>
      <c r="M75" s="10">
        <f>[1]!Table1[[#This Row],[USD BASE DYNAMIC ]]/0.758+323</f>
        <v>5466.7994722955145</v>
      </c>
      <c r="N75" s="23" t="s">
        <v>22</v>
      </c>
      <c r="O75" s="23" t="s">
        <v>21</v>
      </c>
      <c r="P75" s="23" t="s">
        <v>21</v>
      </c>
      <c r="Q75" s="23" t="s">
        <v>21</v>
      </c>
      <c r="R75" s="23" t="s">
        <v>21</v>
      </c>
      <c r="S75" s="23" t="s">
        <v>21</v>
      </c>
    </row>
    <row r="76" spans="1:19" x14ac:dyDescent="0.3">
      <c r="A76" s="23" t="s">
        <v>9</v>
      </c>
      <c r="B76" s="25" t="s">
        <v>75</v>
      </c>
      <c r="C76" s="24" t="s">
        <v>47</v>
      </c>
      <c r="D76" s="25" t="s">
        <v>72</v>
      </c>
      <c r="E76" s="26">
        <v>7</v>
      </c>
      <c r="F76" s="28" t="s">
        <v>48</v>
      </c>
      <c r="G76" s="29">
        <v>46089</v>
      </c>
      <c r="H76" s="29">
        <v>46096</v>
      </c>
      <c r="I76" s="23" t="s">
        <v>13</v>
      </c>
      <c r="J76" s="33" t="s">
        <v>105</v>
      </c>
      <c r="K76" s="33" t="s">
        <v>105</v>
      </c>
      <c r="L76" s="12">
        <f>[1]!Table1[[#This Row],[USD BASE DYNAMIC ]]+250</f>
        <v>3249</v>
      </c>
      <c r="M76" s="10">
        <f>[1]!Table1[[#This Row],[USD BASE DYNAMIC ]]/0.758+323</f>
        <v>4279.4643799472296</v>
      </c>
      <c r="N76" s="23" t="s">
        <v>22</v>
      </c>
      <c r="O76" s="23" t="s">
        <v>21</v>
      </c>
      <c r="P76" s="23"/>
      <c r="Q76" s="23" t="s">
        <v>21</v>
      </c>
      <c r="R76" s="23" t="s">
        <v>21</v>
      </c>
      <c r="S76" s="23"/>
    </row>
    <row r="77" spans="1:19" x14ac:dyDescent="0.3">
      <c r="A77" s="23" t="s">
        <v>9</v>
      </c>
      <c r="B77" s="25" t="s">
        <v>75</v>
      </c>
      <c r="C77" s="24" t="s">
        <v>10</v>
      </c>
      <c r="D77" s="25" t="s">
        <v>11</v>
      </c>
      <c r="E77" s="25">
        <v>7</v>
      </c>
      <c r="F77" s="28" t="s">
        <v>12</v>
      </c>
      <c r="G77" s="29">
        <v>46093</v>
      </c>
      <c r="H77" s="29">
        <v>46100</v>
      </c>
      <c r="I77" s="32" t="s">
        <v>14</v>
      </c>
      <c r="J77" s="33" t="s">
        <v>105</v>
      </c>
      <c r="K77" s="23" t="s">
        <v>13</v>
      </c>
      <c r="L77" s="12">
        <f>[1]!Table1[[#This Row],[USD BASE DYNAMIC ]]+250</f>
        <v>3449</v>
      </c>
      <c r="M77" s="10">
        <f>[1]!Table1[[#This Row],[USD BASE DYNAMIC ]]/0.758+323</f>
        <v>4543.3166226912927</v>
      </c>
      <c r="N77" s="23" t="s">
        <v>22</v>
      </c>
      <c r="O77" s="23" t="s">
        <v>21</v>
      </c>
      <c r="P77" s="23" t="s">
        <v>21</v>
      </c>
      <c r="Q77" s="23" t="s">
        <v>75</v>
      </c>
      <c r="R77" s="23"/>
      <c r="S77" s="23"/>
    </row>
    <row r="78" spans="1:19" x14ac:dyDescent="0.3">
      <c r="A78" s="23" t="s">
        <v>9</v>
      </c>
      <c r="B78" s="23" t="s">
        <v>75</v>
      </c>
      <c r="C78" s="30" t="s">
        <v>84</v>
      </c>
      <c r="D78" s="23" t="s">
        <v>27</v>
      </c>
      <c r="E78" s="23">
        <v>7</v>
      </c>
      <c r="F78" s="23" t="s">
        <v>48</v>
      </c>
      <c r="G78" s="31">
        <v>46094</v>
      </c>
      <c r="H78" s="31">
        <v>46101</v>
      </c>
      <c r="I78" s="33" t="s">
        <v>105</v>
      </c>
      <c r="J78" s="33" t="s">
        <v>105</v>
      </c>
      <c r="K78" s="23" t="s">
        <v>13</v>
      </c>
      <c r="L78" s="12">
        <f>[1]!Table1[[#This Row],[USD BASE DYNAMIC ]]+250</f>
        <v>3049</v>
      </c>
      <c r="M78" s="10">
        <f>[1]!Table1[[#This Row],[USD BASE DYNAMIC ]]/0.758+323</f>
        <v>4015.6121372031662</v>
      </c>
      <c r="N78" s="23" t="s">
        <v>97</v>
      </c>
      <c r="O78" s="23" t="s">
        <v>21</v>
      </c>
      <c r="P78" s="23"/>
      <c r="Q78" s="23" t="s">
        <v>75</v>
      </c>
      <c r="R78" s="23"/>
      <c r="S78" s="23" t="s">
        <v>21</v>
      </c>
    </row>
    <row r="79" spans="1:19" x14ac:dyDescent="0.3">
      <c r="A79" s="23" t="s">
        <v>9</v>
      </c>
      <c r="B79" s="25"/>
      <c r="C79" s="24" t="s">
        <v>47</v>
      </c>
      <c r="D79" s="25" t="s">
        <v>35</v>
      </c>
      <c r="E79" s="26">
        <v>7</v>
      </c>
      <c r="F79" s="28" t="s">
        <v>48</v>
      </c>
      <c r="G79" s="29">
        <v>46095</v>
      </c>
      <c r="H79" s="29">
        <v>46102</v>
      </c>
      <c r="I79" s="33" t="s">
        <v>105</v>
      </c>
      <c r="J79" s="33" t="s">
        <v>105</v>
      </c>
      <c r="K79" s="33" t="s">
        <v>105</v>
      </c>
      <c r="L79" s="12">
        <f>[1]!Table1[[#This Row],[USD BASE DYNAMIC ]]+250</f>
        <v>3249</v>
      </c>
      <c r="M79" s="10">
        <f>[1]!Table1[[#This Row],[USD BASE DYNAMIC ]]/0.758+323</f>
        <v>4279.4643799472296</v>
      </c>
      <c r="N79" s="23" t="s">
        <v>97</v>
      </c>
      <c r="O79" s="23" t="s">
        <v>21</v>
      </c>
      <c r="P79" s="23"/>
      <c r="Q79" s="23" t="s">
        <v>75</v>
      </c>
      <c r="R79" s="23"/>
      <c r="S79" s="23"/>
    </row>
    <row r="80" spans="1:19" x14ac:dyDescent="0.3">
      <c r="A80" s="23" t="s">
        <v>9</v>
      </c>
      <c r="B80" s="23" t="s">
        <v>79</v>
      </c>
      <c r="C80" s="30" t="s">
        <v>82</v>
      </c>
      <c r="D80" s="23" t="s">
        <v>19</v>
      </c>
      <c r="E80" s="23">
        <v>7</v>
      </c>
      <c r="F80" s="23" t="s">
        <v>83</v>
      </c>
      <c r="G80" s="31">
        <v>46095</v>
      </c>
      <c r="H80" s="31">
        <v>46102</v>
      </c>
      <c r="I80" s="33" t="s">
        <v>105</v>
      </c>
      <c r="J80" s="33" t="s">
        <v>105</v>
      </c>
      <c r="K80" s="33" t="s">
        <v>105</v>
      </c>
      <c r="L80" s="12">
        <f>[1]!Table1[[#This Row],[USD BASE DYNAMIC ]]+250</f>
        <v>3649</v>
      </c>
      <c r="M80" s="10">
        <f>[1]!Table1[[#This Row],[USD BASE DYNAMIC ]]/0.758+323</f>
        <v>4807.1688654353566</v>
      </c>
      <c r="N80" s="23" t="s">
        <v>97</v>
      </c>
      <c r="O80" s="23" t="s">
        <v>21</v>
      </c>
      <c r="P80" s="23" t="s">
        <v>21</v>
      </c>
      <c r="Q80" s="23" t="s">
        <v>21</v>
      </c>
      <c r="R80" s="23" t="s">
        <v>21</v>
      </c>
      <c r="S80" s="23" t="s">
        <v>21</v>
      </c>
    </row>
    <row r="81" spans="1:19" x14ac:dyDescent="0.3">
      <c r="A81" s="23" t="s">
        <v>9</v>
      </c>
      <c r="B81" s="23" t="s">
        <v>75</v>
      </c>
      <c r="C81" s="30" t="s">
        <v>84</v>
      </c>
      <c r="D81" s="23" t="s">
        <v>46</v>
      </c>
      <c r="E81" s="23">
        <v>7</v>
      </c>
      <c r="F81" s="23" t="s">
        <v>48</v>
      </c>
      <c r="G81" s="31">
        <v>46095</v>
      </c>
      <c r="H81" s="31">
        <v>46102</v>
      </c>
      <c r="I81" s="33" t="s">
        <v>105</v>
      </c>
      <c r="J81" s="33" t="s">
        <v>105</v>
      </c>
      <c r="K81" s="33" t="s">
        <v>105</v>
      </c>
      <c r="L81" s="12">
        <f>[1]!Table1[[#This Row],[USD BASE DYNAMIC ]]+250</f>
        <v>3149</v>
      </c>
      <c r="M81" s="10">
        <f>[1]!Table1[[#This Row],[USD BASE DYNAMIC ]]/0.758+323</f>
        <v>4147.5382585751977</v>
      </c>
      <c r="N81" s="23" t="s">
        <v>22</v>
      </c>
      <c r="O81" s="23" t="s">
        <v>21</v>
      </c>
      <c r="P81" s="23" t="s">
        <v>21</v>
      </c>
      <c r="Q81" s="23" t="s">
        <v>75</v>
      </c>
      <c r="R81" s="23"/>
      <c r="S81" s="23" t="s">
        <v>21</v>
      </c>
    </row>
    <row r="82" spans="1:19" x14ac:dyDescent="0.3">
      <c r="A82" s="23" t="s">
        <v>9</v>
      </c>
      <c r="B82" s="23" t="s">
        <v>79</v>
      </c>
      <c r="C82" s="30" t="s">
        <v>80</v>
      </c>
      <c r="D82" s="23" t="s">
        <v>74</v>
      </c>
      <c r="E82" s="23">
        <v>7</v>
      </c>
      <c r="F82" s="23" t="s">
        <v>37</v>
      </c>
      <c r="G82" s="31">
        <v>46096</v>
      </c>
      <c r="H82" s="31">
        <v>46103</v>
      </c>
      <c r="I82" s="23" t="s">
        <v>13</v>
      </c>
      <c r="J82" s="33" t="s">
        <v>105</v>
      </c>
      <c r="K82" s="33" t="s">
        <v>105</v>
      </c>
      <c r="L82" s="12">
        <f>[1]!Table1[[#This Row],[USD BASE DYNAMIC ]]+250</f>
        <v>3149</v>
      </c>
      <c r="M82" s="10">
        <f>[1]!Table1[[#This Row],[USD BASE DYNAMIC ]]/0.758+323</f>
        <v>4147.5382585751977</v>
      </c>
      <c r="N82" s="23" t="s">
        <v>22</v>
      </c>
      <c r="O82" s="23" t="s">
        <v>21</v>
      </c>
      <c r="P82" s="23" t="s">
        <v>21</v>
      </c>
      <c r="Q82" s="23" t="s">
        <v>75</v>
      </c>
      <c r="R82" s="23"/>
      <c r="S82" s="23"/>
    </row>
    <row r="83" spans="1:19" x14ac:dyDescent="0.3">
      <c r="A83" s="23" t="s">
        <v>9</v>
      </c>
      <c r="B83" s="23" t="s">
        <v>75</v>
      </c>
      <c r="C83" s="30" t="s">
        <v>84</v>
      </c>
      <c r="D83" s="23" t="s">
        <v>40</v>
      </c>
      <c r="E83" s="23">
        <v>7</v>
      </c>
      <c r="F83" s="23" t="s">
        <v>48</v>
      </c>
      <c r="G83" s="31">
        <v>46098</v>
      </c>
      <c r="H83" s="31">
        <v>46105</v>
      </c>
      <c r="I83" s="33" t="s">
        <v>105</v>
      </c>
      <c r="J83" s="33" t="s">
        <v>105</v>
      </c>
      <c r="K83" s="33" t="s">
        <v>105</v>
      </c>
      <c r="L83" s="12">
        <f>[1]!Table1[[#This Row],[USD BASE DYNAMIC ]]+250</f>
        <v>3249</v>
      </c>
      <c r="M83" s="10">
        <f>[1]!Table1[[#This Row],[USD BASE DYNAMIC ]]/0.758+323</f>
        <v>4279.4643799472296</v>
      </c>
      <c r="N83" s="23" t="s">
        <v>22</v>
      </c>
      <c r="O83" s="23" t="s">
        <v>21</v>
      </c>
      <c r="P83" s="23" t="s">
        <v>21</v>
      </c>
      <c r="Q83" s="23" t="s">
        <v>75</v>
      </c>
      <c r="R83" s="23"/>
      <c r="S83" s="23"/>
    </row>
    <row r="84" spans="1:19" x14ac:dyDescent="0.3">
      <c r="A84" s="23" t="s">
        <v>9</v>
      </c>
      <c r="B84" s="23" t="s">
        <v>75</v>
      </c>
      <c r="C84" s="30" t="s">
        <v>84</v>
      </c>
      <c r="D84" s="23" t="s">
        <v>32</v>
      </c>
      <c r="E84" s="23">
        <v>7</v>
      </c>
      <c r="F84" s="23" t="s">
        <v>48</v>
      </c>
      <c r="G84" s="31">
        <v>46099</v>
      </c>
      <c r="H84" s="31">
        <v>46106</v>
      </c>
      <c r="I84" s="33" t="s">
        <v>105</v>
      </c>
      <c r="J84" s="33" t="s">
        <v>105</v>
      </c>
      <c r="K84" s="33" t="s">
        <v>105</v>
      </c>
      <c r="L84" s="12">
        <f>[1]!Table1[[#This Row],[USD BASE DYNAMIC ]]+250</f>
        <v>3249</v>
      </c>
      <c r="M84" s="10">
        <f>[1]!Table1[[#This Row],[USD BASE DYNAMIC ]]/0.758+323</f>
        <v>4279.4643799472296</v>
      </c>
      <c r="N84" s="23" t="s">
        <v>22</v>
      </c>
      <c r="O84" s="23" t="s">
        <v>21</v>
      </c>
      <c r="P84" s="23" t="s">
        <v>21</v>
      </c>
      <c r="Q84" s="23" t="s">
        <v>21</v>
      </c>
      <c r="R84" s="23" t="s">
        <v>21</v>
      </c>
      <c r="S84" s="23"/>
    </row>
    <row r="85" spans="1:19" x14ac:dyDescent="0.3">
      <c r="A85" s="23" t="s">
        <v>9</v>
      </c>
      <c r="B85" s="23" t="s">
        <v>75</v>
      </c>
      <c r="C85" s="30" t="s">
        <v>84</v>
      </c>
      <c r="D85" s="23" t="s">
        <v>27</v>
      </c>
      <c r="E85" s="23">
        <v>7</v>
      </c>
      <c r="F85" s="23" t="s">
        <v>48</v>
      </c>
      <c r="G85" s="31">
        <v>46101</v>
      </c>
      <c r="H85" s="31">
        <v>46108</v>
      </c>
      <c r="I85" s="33" t="s">
        <v>105</v>
      </c>
      <c r="J85" s="33" t="s">
        <v>105</v>
      </c>
      <c r="K85" s="33" t="s">
        <v>105</v>
      </c>
      <c r="L85" s="12">
        <f>[1]!Table1[[#This Row],[USD BASE DYNAMIC ]]+250</f>
        <v>4149</v>
      </c>
      <c r="M85" s="10">
        <f>[1]!Table1[[#This Row],[USD BASE DYNAMIC ]]/0.758+323</f>
        <v>5466.7994722955145</v>
      </c>
      <c r="N85" s="23" t="s">
        <v>97</v>
      </c>
      <c r="O85" s="23" t="s">
        <v>21</v>
      </c>
      <c r="P85" s="23" t="s">
        <v>21</v>
      </c>
      <c r="Q85" s="23" t="s">
        <v>21</v>
      </c>
      <c r="R85" s="23" t="s">
        <v>21</v>
      </c>
      <c r="S85" s="23"/>
    </row>
    <row r="86" spans="1:19" x14ac:dyDescent="0.3">
      <c r="A86" s="23" t="s">
        <v>9</v>
      </c>
      <c r="B86" s="23" t="s">
        <v>79</v>
      </c>
      <c r="C86" s="30" t="s">
        <v>81</v>
      </c>
      <c r="D86" s="23" t="s">
        <v>19</v>
      </c>
      <c r="E86" s="23">
        <v>7</v>
      </c>
      <c r="F86" s="23" t="s">
        <v>20</v>
      </c>
      <c r="G86" s="31">
        <v>46102</v>
      </c>
      <c r="H86" s="31">
        <v>46109</v>
      </c>
      <c r="I86" s="33" t="s">
        <v>105</v>
      </c>
      <c r="J86" s="33" t="s">
        <v>105</v>
      </c>
      <c r="K86" s="33" t="s">
        <v>105</v>
      </c>
      <c r="L86" s="12">
        <f>[1]!Table1[[#This Row],[USD BASE DYNAMIC ]]+250</f>
        <v>3249</v>
      </c>
      <c r="M86" s="10">
        <f>[1]!Table1[[#This Row],[USD BASE DYNAMIC ]]/0.758+323</f>
        <v>4279.4643799472296</v>
      </c>
      <c r="N86" s="23" t="s">
        <v>22</v>
      </c>
      <c r="O86" s="23" t="s">
        <v>21</v>
      </c>
      <c r="P86" s="23" t="s">
        <v>21</v>
      </c>
      <c r="Q86" s="23" t="s">
        <v>21</v>
      </c>
      <c r="R86" s="23" t="s">
        <v>21</v>
      </c>
      <c r="S86" s="23"/>
    </row>
    <row r="87" spans="1:19" x14ac:dyDescent="0.3">
      <c r="A87" s="23" t="s">
        <v>9</v>
      </c>
      <c r="B87" s="25" t="s">
        <v>75</v>
      </c>
      <c r="C87" s="24" t="s">
        <v>10</v>
      </c>
      <c r="D87" s="25" t="s">
        <v>107</v>
      </c>
      <c r="E87" s="25">
        <v>7</v>
      </c>
      <c r="F87" s="28" t="s">
        <v>12</v>
      </c>
      <c r="G87" s="29">
        <v>46102</v>
      </c>
      <c r="H87" s="29">
        <v>46109</v>
      </c>
      <c r="I87" s="33" t="s">
        <v>105</v>
      </c>
      <c r="J87" s="33" t="s">
        <v>105</v>
      </c>
      <c r="K87" s="23" t="s">
        <v>13</v>
      </c>
      <c r="L87" s="12">
        <f>[1]!Table1[[#This Row],[USD BASE DYNAMIC ]]+250</f>
        <v>3249</v>
      </c>
      <c r="M87" s="10">
        <f>[1]!Table1[[#This Row],[USD BASE DYNAMIC ]]/0.758+323</f>
        <v>4279.4643799472296</v>
      </c>
      <c r="N87" s="23" t="s">
        <v>96</v>
      </c>
      <c r="O87" s="23" t="s">
        <v>21</v>
      </c>
      <c r="P87" s="23" t="s">
        <v>21</v>
      </c>
      <c r="Q87" s="23" t="s">
        <v>75</v>
      </c>
      <c r="R87" s="23"/>
      <c r="S87" s="23"/>
    </row>
    <row r="88" spans="1:19" x14ac:dyDescent="0.3">
      <c r="A88" s="23" t="s">
        <v>9</v>
      </c>
      <c r="B88" s="23" t="s">
        <v>79</v>
      </c>
      <c r="C88" s="30" t="s">
        <v>82</v>
      </c>
      <c r="D88" s="23" t="s">
        <v>38</v>
      </c>
      <c r="E88" s="23">
        <v>7</v>
      </c>
      <c r="F88" s="23" t="s">
        <v>83</v>
      </c>
      <c r="G88" s="31">
        <v>46102</v>
      </c>
      <c r="H88" s="31">
        <v>46109</v>
      </c>
      <c r="I88" s="33" t="s">
        <v>105</v>
      </c>
      <c r="J88" s="33" t="s">
        <v>105</v>
      </c>
      <c r="K88" s="33" t="s">
        <v>105</v>
      </c>
      <c r="L88" s="12">
        <f>[1]!Table1[[#This Row],[USD BASE DYNAMIC ]]+250</f>
        <v>4049</v>
      </c>
      <c r="M88" s="10">
        <f>[1]!Table1[[#This Row],[USD BASE DYNAMIC ]]/0.758+323</f>
        <v>5334.8733509234826</v>
      </c>
      <c r="N88" s="23" t="s">
        <v>97</v>
      </c>
      <c r="O88" s="23" t="s">
        <v>21</v>
      </c>
      <c r="P88" s="23" t="s">
        <v>21</v>
      </c>
      <c r="Q88" s="23" t="s">
        <v>75</v>
      </c>
      <c r="R88" s="23"/>
      <c r="S88" s="23"/>
    </row>
    <row r="89" spans="1:19" x14ac:dyDescent="0.3">
      <c r="A89" s="23" t="s">
        <v>9</v>
      </c>
      <c r="B89" s="23" t="s">
        <v>75</v>
      </c>
      <c r="C89" s="30" t="s">
        <v>84</v>
      </c>
      <c r="D89" s="23" t="s">
        <v>46</v>
      </c>
      <c r="E89" s="23">
        <v>7</v>
      </c>
      <c r="F89" s="23" t="s">
        <v>48</v>
      </c>
      <c r="G89" s="31">
        <v>46102</v>
      </c>
      <c r="H89" s="31">
        <v>46109</v>
      </c>
      <c r="I89" s="33" t="s">
        <v>105</v>
      </c>
      <c r="J89" s="33" t="s">
        <v>105</v>
      </c>
      <c r="K89" s="33" t="s">
        <v>105</v>
      </c>
      <c r="L89" s="12">
        <f>[1]!Table1[[#This Row],[USD BASE DYNAMIC ]]+250</f>
        <v>3449</v>
      </c>
      <c r="M89" s="10">
        <f>[1]!Table1[[#This Row],[USD BASE DYNAMIC ]]/0.758+323</f>
        <v>4543.3166226912927</v>
      </c>
      <c r="N89" s="23" t="s">
        <v>97</v>
      </c>
      <c r="O89" s="23" t="s">
        <v>21</v>
      </c>
      <c r="P89" s="23" t="s">
        <v>21</v>
      </c>
      <c r="Q89" s="23" t="s">
        <v>21</v>
      </c>
      <c r="R89" s="23" t="s">
        <v>21</v>
      </c>
      <c r="S89" s="23"/>
    </row>
    <row r="90" spans="1:19" x14ac:dyDescent="0.3">
      <c r="A90" s="23" t="s">
        <v>9</v>
      </c>
      <c r="B90" s="23" t="s">
        <v>79</v>
      </c>
      <c r="C90" s="30" t="s">
        <v>80</v>
      </c>
      <c r="D90" s="23" t="s">
        <v>74</v>
      </c>
      <c r="E90" s="23">
        <v>7</v>
      </c>
      <c r="F90" s="23" t="s">
        <v>20</v>
      </c>
      <c r="G90" s="31">
        <v>46103</v>
      </c>
      <c r="H90" s="31">
        <v>46110</v>
      </c>
      <c r="I90" s="33" t="s">
        <v>105</v>
      </c>
      <c r="J90" s="33" t="s">
        <v>105</v>
      </c>
      <c r="K90" s="33" t="s">
        <v>105</v>
      </c>
      <c r="L90" s="12">
        <f>[1]!Table1[[#This Row],[USD BASE DYNAMIC ]]+250</f>
        <v>3449</v>
      </c>
      <c r="M90" s="10">
        <f>[1]!Table1[[#This Row],[USD BASE DYNAMIC ]]/0.758+323</f>
        <v>4543.3166226912927</v>
      </c>
      <c r="N90" s="23" t="s">
        <v>96</v>
      </c>
      <c r="O90" s="23" t="s">
        <v>21</v>
      </c>
      <c r="P90" s="23" t="s">
        <v>21</v>
      </c>
      <c r="Q90" s="23" t="s">
        <v>21</v>
      </c>
      <c r="R90" s="23" t="s">
        <v>21</v>
      </c>
      <c r="S90" s="23"/>
    </row>
    <row r="91" spans="1:19" x14ac:dyDescent="0.3">
      <c r="A91" s="23" t="s">
        <v>9</v>
      </c>
      <c r="B91" s="25" t="s">
        <v>75</v>
      </c>
      <c r="C91" s="24" t="s">
        <v>84</v>
      </c>
      <c r="D91" s="25" t="s">
        <v>72</v>
      </c>
      <c r="E91" s="25">
        <v>7</v>
      </c>
      <c r="F91" s="28" t="s">
        <v>48</v>
      </c>
      <c r="G91" s="29">
        <v>46103</v>
      </c>
      <c r="H91" s="29">
        <v>46110</v>
      </c>
      <c r="I91" s="33" t="s">
        <v>105</v>
      </c>
      <c r="J91" s="33" t="s">
        <v>105</v>
      </c>
      <c r="K91" s="23" t="s">
        <v>13</v>
      </c>
      <c r="L91" s="12">
        <f>[1]!Table1[[#This Row],[USD BASE DYNAMIC ]]+250</f>
        <v>3249</v>
      </c>
      <c r="M91" s="10">
        <f>[1]!Table1[[#This Row],[USD BASE DYNAMIC ]]/0.758+323</f>
        <v>4279.4643799472296</v>
      </c>
      <c r="N91" s="23" t="s">
        <v>97</v>
      </c>
      <c r="O91" s="23" t="s">
        <v>21</v>
      </c>
      <c r="P91" s="23"/>
      <c r="Q91" s="23" t="s">
        <v>75</v>
      </c>
      <c r="R91" s="23"/>
      <c r="S91" s="23"/>
    </row>
    <row r="92" spans="1:19" x14ac:dyDescent="0.3">
      <c r="A92" s="23" t="s">
        <v>9</v>
      </c>
      <c r="B92" s="25" t="s">
        <v>108</v>
      </c>
      <c r="C92" s="24" t="s">
        <v>109</v>
      </c>
      <c r="D92" s="25" t="s">
        <v>41</v>
      </c>
      <c r="E92" s="25">
        <v>7</v>
      </c>
      <c r="F92" s="28" t="s">
        <v>37</v>
      </c>
      <c r="G92" s="29">
        <v>46104</v>
      </c>
      <c r="H92" s="29">
        <v>46111</v>
      </c>
      <c r="I92" s="33" t="s">
        <v>105</v>
      </c>
      <c r="J92" s="33" t="s">
        <v>105</v>
      </c>
      <c r="K92" s="33" t="s">
        <v>105</v>
      </c>
      <c r="L92" s="12">
        <f>[1]!Table1[[#This Row],[USD BASE DYNAMIC ]]+250</f>
        <v>3349</v>
      </c>
      <c r="M92" s="10">
        <f>[1]!Table1[[#This Row],[USD BASE DYNAMIC ]]/0.758+323</f>
        <v>4411.3905013192616</v>
      </c>
      <c r="N92" s="23" t="s">
        <v>97</v>
      </c>
      <c r="O92" s="23" t="s">
        <v>21</v>
      </c>
      <c r="P92" s="23"/>
      <c r="Q92" s="23" t="s">
        <v>75</v>
      </c>
      <c r="R92" s="23"/>
      <c r="S92" s="23"/>
    </row>
    <row r="93" spans="1:19" x14ac:dyDescent="0.3">
      <c r="A93" s="23" t="s">
        <v>9</v>
      </c>
      <c r="B93" s="23"/>
      <c r="C93" s="30" t="s">
        <v>84</v>
      </c>
      <c r="D93" s="23" t="s">
        <v>40</v>
      </c>
      <c r="E93" s="23">
        <v>7</v>
      </c>
      <c r="F93" s="23" t="s">
        <v>48</v>
      </c>
      <c r="G93" s="31">
        <v>46105</v>
      </c>
      <c r="H93" s="31">
        <v>46112</v>
      </c>
      <c r="I93" s="33" t="s">
        <v>105</v>
      </c>
      <c r="J93" s="33" t="s">
        <v>105</v>
      </c>
      <c r="K93" s="33" t="s">
        <v>105</v>
      </c>
      <c r="L93" s="12">
        <f>[1]!Table1[[#This Row],[USD BASE DYNAMIC ]]+250</f>
        <v>3349</v>
      </c>
      <c r="M93" s="10">
        <f>[1]!Table1[[#This Row],[USD BASE DYNAMIC ]]/0.758+323</f>
        <v>4411.3905013192616</v>
      </c>
      <c r="N93" s="23" t="s">
        <v>97</v>
      </c>
      <c r="O93" s="23" t="s">
        <v>21</v>
      </c>
      <c r="P93" s="23" t="s">
        <v>21</v>
      </c>
      <c r="Q93" s="23" t="s">
        <v>21</v>
      </c>
      <c r="R93" s="23" t="s">
        <v>21</v>
      </c>
      <c r="S93" s="23"/>
    </row>
    <row r="94" spans="1:19" x14ac:dyDescent="0.3">
      <c r="A94" s="23" t="s">
        <v>9</v>
      </c>
      <c r="B94" s="23" t="s">
        <v>79</v>
      </c>
      <c r="C94" s="30" t="s">
        <v>81</v>
      </c>
      <c r="D94" s="23" t="s">
        <v>44</v>
      </c>
      <c r="E94" s="23">
        <v>7</v>
      </c>
      <c r="F94" s="23" t="s">
        <v>20</v>
      </c>
      <c r="G94" s="31">
        <v>46106</v>
      </c>
      <c r="H94" s="31">
        <v>46113</v>
      </c>
      <c r="I94" s="33" t="s">
        <v>105</v>
      </c>
      <c r="J94" s="33" t="s">
        <v>105</v>
      </c>
      <c r="K94" s="23" t="s">
        <v>13</v>
      </c>
      <c r="L94" s="12">
        <f>[1]!Table1[[#This Row],[USD BASE DYNAMIC ]]+250</f>
        <v>3349</v>
      </c>
      <c r="M94" s="10">
        <f>[1]!Table1[[#This Row],[USD BASE DYNAMIC ]]/0.758+323</f>
        <v>4411.3905013192616</v>
      </c>
      <c r="N94" s="23" t="s">
        <v>97</v>
      </c>
      <c r="O94" s="23" t="s">
        <v>21</v>
      </c>
      <c r="P94" s="23" t="s">
        <v>21</v>
      </c>
      <c r="Q94" s="23" t="s">
        <v>21</v>
      </c>
      <c r="R94" s="23" t="s">
        <v>21</v>
      </c>
      <c r="S94" s="23"/>
    </row>
    <row r="95" spans="1:19" x14ac:dyDescent="0.3">
      <c r="A95" s="23" t="s">
        <v>9</v>
      </c>
      <c r="B95" s="23" t="s">
        <v>79</v>
      </c>
      <c r="C95" s="30" t="s">
        <v>82</v>
      </c>
      <c r="D95" s="23" t="s">
        <v>30</v>
      </c>
      <c r="E95" s="23">
        <v>7</v>
      </c>
      <c r="F95" s="23" t="s">
        <v>83</v>
      </c>
      <c r="G95" s="31">
        <v>46106</v>
      </c>
      <c r="H95" s="31">
        <v>46113</v>
      </c>
      <c r="I95" s="33" t="s">
        <v>105</v>
      </c>
      <c r="J95" s="33" t="s">
        <v>105</v>
      </c>
      <c r="K95" s="33" t="s">
        <v>105</v>
      </c>
      <c r="L95" s="12">
        <f>[1]!Table1[[#This Row],[USD BASE DYNAMIC ]]+250</f>
        <v>4249</v>
      </c>
      <c r="M95" s="10">
        <f>[1]!Table1[[#This Row],[USD BASE DYNAMIC ]]/0.758+323</f>
        <v>5598.7255936675465</v>
      </c>
      <c r="N95" s="23" t="s">
        <v>97</v>
      </c>
      <c r="O95" s="23" t="s">
        <v>21</v>
      </c>
      <c r="P95" s="23" t="s">
        <v>21</v>
      </c>
      <c r="Q95" s="23" t="s">
        <v>21</v>
      </c>
      <c r="R95" s="23" t="s">
        <v>21</v>
      </c>
      <c r="S95" s="23"/>
    </row>
    <row r="96" spans="1:19" x14ac:dyDescent="0.3">
      <c r="A96" s="23" t="s">
        <v>9</v>
      </c>
      <c r="B96" s="23"/>
      <c r="C96" s="30" t="s">
        <v>84</v>
      </c>
      <c r="D96" s="23" t="s">
        <v>32</v>
      </c>
      <c r="E96" s="23">
        <v>7</v>
      </c>
      <c r="F96" s="23" t="s">
        <v>48</v>
      </c>
      <c r="G96" s="31">
        <v>46106</v>
      </c>
      <c r="H96" s="31">
        <v>46113</v>
      </c>
      <c r="I96" s="33" t="s">
        <v>105</v>
      </c>
      <c r="J96" s="33" t="s">
        <v>105</v>
      </c>
      <c r="K96" s="33" t="s">
        <v>105</v>
      </c>
      <c r="L96" s="12">
        <f>[1]!Table1[[#This Row],[USD BASE DYNAMIC ]]+250</f>
        <v>3549</v>
      </c>
      <c r="M96" s="10">
        <f>[1]!Table1[[#This Row],[USD BASE DYNAMIC ]]/0.758+323</f>
        <v>4675.2427440633246</v>
      </c>
      <c r="N96" s="23" t="s">
        <v>97</v>
      </c>
      <c r="O96" s="23" t="s">
        <v>21</v>
      </c>
      <c r="P96" s="23" t="s">
        <v>21</v>
      </c>
      <c r="Q96" s="23" t="s">
        <v>21</v>
      </c>
      <c r="R96" s="23" t="s">
        <v>21</v>
      </c>
      <c r="S96" s="23"/>
    </row>
    <row r="97" spans="1:19" x14ac:dyDescent="0.3">
      <c r="A97" s="23" t="s">
        <v>9</v>
      </c>
      <c r="B97" s="23" t="s">
        <v>75</v>
      </c>
      <c r="C97" s="30" t="s">
        <v>10</v>
      </c>
      <c r="D97" s="23" t="s">
        <v>11</v>
      </c>
      <c r="E97" s="23">
        <v>7</v>
      </c>
      <c r="F97" s="23" t="s">
        <v>12</v>
      </c>
      <c r="G97" s="31">
        <v>46107</v>
      </c>
      <c r="H97" s="31">
        <v>46114</v>
      </c>
      <c r="I97" s="33" t="s">
        <v>105</v>
      </c>
      <c r="J97" s="33" t="s">
        <v>105</v>
      </c>
      <c r="K97" s="33" t="s">
        <v>105</v>
      </c>
      <c r="L97" s="12">
        <f>[1]!Table1[[#This Row],[USD BASE DYNAMIC ]]+250</f>
        <v>3749</v>
      </c>
      <c r="M97" s="10">
        <f>[1]!Table1[[#This Row],[USD BASE DYNAMIC ]]/0.758+323</f>
        <v>4939.0949868073876</v>
      </c>
      <c r="N97" s="23" t="s">
        <v>22</v>
      </c>
      <c r="O97" s="23" t="s">
        <v>21</v>
      </c>
      <c r="P97" s="23" t="s">
        <v>21</v>
      </c>
      <c r="Q97" s="23" t="s">
        <v>21</v>
      </c>
      <c r="R97" s="23" t="s">
        <v>21</v>
      </c>
      <c r="S97" s="23"/>
    </row>
    <row r="98" spans="1:19" x14ac:dyDescent="0.3">
      <c r="A98" s="23" t="s">
        <v>9</v>
      </c>
      <c r="B98" s="25" t="s">
        <v>75</v>
      </c>
      <c r="C98" s="24" t="s">
        <v>84</v>
      </c>
      <c r="D98" s="25" t="s">
        <v>45</v>
      </c>
      <c r="E98" s="25">
        <v>7</v>
      </c>
      <c r="F98" s="28" t="s">
        <v>48</v>
      </c>
      <c r="G98" s="29">
        <v>46107</v>
      </c>
      <c r="H98" s="29">
        <v>46114</v>
      </c>
      <c r="I98" s="23" t="s">
        <v>13</v>
      </c>
      <c r="J98" s="33" t="s">
        <v>105</v>
      </c>
      <c r="K98" s="33" t="s">
        <v>105</v>
      </c>
      <c r="L98" s="12">
        <f>[1]!Table1[[#This Row],[USD BASE DYNAMIC ]]+250</f>
        <v>3449</v>
      </c>
      <c r="M98" s="10">
        <f>[1]!Table1[[#This Row],[USD BASE DYNAMIC ]]/0.758+323</f>
        <v>4543.3166226912927</v>
      </c>
      <c r="N98" s="23" t="s">
        <v>97</v>
      </c>
      <c r="O98" s="23" t="s">
        <v>21</v>
      </c>
      <c r="P98" s="23" t="s">
        <v>21</v>
      </c>
      <c r="Q98" s="23" t="s">
        <v>75</v>
      </c>
      <c r="R98" s="23"/>
      <c r="S98" s="23"/>
    </row>
    <row r="99" spans="1:19" x14ac:dyDescent="0.3">
      <c r="A99" s="23" t="s">
        <v>9</v>
      </c>
      <c r="B99" s="23" t="s">
        <v>79</v>
      </c>
      <c r="C99" s="30" t="s">
        <v>81</v>
      </c>
      <c r="D99" s="23" t="s">
        <v>38</v>
      </c>
      <c r="E99" s="23">
        <v>7</v>
      </c>
      <c r="F99" s="23" t="s">
        <v>20</v>
      </c>
      <c r="G99" s="31">
        <v>46109</v>
      </c>
      <c r="H99" s="31">
        <v>46116</v>
      </c>
      <c r="I99" s="33" t="s">
        <v>105</v>
      </c>
      <c r="J99" s="33" t="s">
        <v>105</v>
      </c>
      <c r="K99" s="23" t="s">
        <v>13</v>
      </c>
      <c r="L99" s="12">
        <f>[1]!Table1[[#This Row],[USD BASE DYNAMIC ]]+250</f>
        <v>3749</v>
      </c>
      <c r="M99" s="10">
        <f>[1]!Table1[[#This Row],[USD BASE DYNAMIC ]]/0.758+323</f>
        <v>4939.0949868073876</v>
      </c>
      <c r="N99" s="23" t="s">
        <v>97</v>
      </c>
      <c r="O99" s="23" t="s">
        <v>21</v>
      </c>
      <c r="P99" s="23" t="s">
        <v>21</v>
      </c>
      <c r="Q99" s="23" t="s">
        <v>75</v>
      </c>
      <c r="R99" s="23"/>
      <c r="S99" s="23"/>
    </row>
    <row r="100" spans="1:19" x14ac:dyDescent="0.3">
      <c r="A100" s="23" t="s">
        <v>9</v>
      </c>
      <c r="B100" s="23" t="s">
        <v>79</v>
      </c>
      <c r="C100" s="30" t="s">
        <v>82</v>
      </c>
      <c r="D100" s="23" t="s">
        <v>19</v>
      </c>
      <c r="E100" s="23">
        <v>7</v>
      </c>
      <c r="F100" s="23" t="s">
        <v>83</v>
      </c>
      <c r="G100" s="31">
        <v>46109</v>
      </c>
      <c r="H100" s="31">
        <v>46116</v>
      </c>
      <c r="I100" s="23" t="s">
        <v>13</v>
      </c>
      <c r="J100" s="33" t="s">
        <v>105</v>
      </c>
      <c r="K100" s="23" t="s">
        <v>13</v>
      </c>
      <c r="L100" s="12">
        <f>[1]!Table1[[#This Row],[USD BASE DYNAMIC ]]+250</f>
        <v>3649</v>
      </c>
      <c r="M100" s="10">
        <f>[1]!Table1[[#This Row],[USD BASE DYNAMIC ]]/0.758+323</f>
        <v>4807.1688654353566</v>
      </c>
      <c r="N100" s="23" t="s">
        <v>97</v>
      </c>
      <c r="O100" s="23" t="s">
        <v>21</v>
      </c>
      <c r="P100" s="23" t="s">
        <v>21</v>
      </c>
      <c r="Q100" s="23" t="s">
        <v>75</v>
      </c>
      <c r="R100" s="23"/>
      <c r="S100" s="23"/>
    </row>
    <row r="101" spans="1:19" x14ac:dyDescent="0.3">
      <c r="A101" s="23" t="s">
        <v>9</v>
      </c>
      <c r="B101" s="25" t="s">
        <v>108</v>
      </c>
      <c r="C101" s="24" t="s">
        <v>110</v>
      </c>
      <c r="D101" s="25" t="s">
        <v>74</v>
      </c>
      <c r="E101" s="25">
        <v>7</v>
      </c>
      <c r="F101" s="28" t="s">
        <v>37</v>
      </c>
      <c r="G101" s="29">
        <v>46110</v>
      </c>
      <c r="H101" s="29">
        <v>46117</v>
      </c>
      <c r="I101" s="33" t="s">
        <v>105</v>
      </c>
      <c r="J101" s="33" t="s">
        <v>105</v>
      </c>
      <c r="K101" s="33" t="s">
        <v>105</v>
      </c>
      <c r="L101" s="12">
        <f>[1]!Table1[[#This Row],[USD BASE DYNAMIC ]]+250</f>
        <v>3649</v>
      </c>
      <c r="M101" s="10">
        <f>[1]!Table1[[#This Row],[USD BASE DYNAMIC ]]/0.758+323</f>
        <v>4807.1688654353566</v>
      </c>
      <c r="N101" s="23" t="s">
        <v>97</v>
      </c>
      <c r="O101" s="23" t="s">
        <v>21</v>
      </c>
      <c r="P101" s="23" t="s">
        <v>21</v>
      </c>
      <c r="Q101" s="23" t="s">
        <v>21</v>
      </c>
      <c r="R101" s="23" t="s">
        <v>21</v>
      </c>
      <c r="S101" s="23"/>
    </row>
    <row r="102" spans="1:19" x14ac:dyDescent="0.3">
      <c r="A102" s="23" t="s">
        <v>9</v>
      </c>
      <c r="B102" s="25" t="s">
        <v>75</v>
      </c>
      <c r="C102" s="24" t="s">
        <v>84</v>
      </c>
      <c r="D102" s="25" t="s">
        <v>72</v>
      </c>
      <c r="E102" s="25">
        <v>7</v>
      </c>
      <c r="F102" s="28" t="s">
        <v>48</v>
      </c>
      <c r="G102" s="29">
        <v>46110</v>
      </c>
      <c r="H102" s="29">
        <v>46117</v>
      </c>
      <c r="I102" s="33" t="s">
        <v>105</v>
      </c>
      <c r="J102" s="33" t="s">
        <v>105</v>
      </c>
      <c r="K102" s="33" t="s">
        <v>105</v>
      </c>
      <c r="L102" s="12">
        <v>3649</v>
      </c>
      <c r="M102" s="10">
        <v>4807.1688654353566</v>
      </c>
      <c r="N102" s="23" t="s">
        <v>97</v>
      </c>
      <c r="O102" s="23" t="s">
        <v>21</v>
      </c>
      <c r="P102" s="23"/>
      <c r="Q102" s="23" t="s">
        <v>75</v>
      </c>
      <c r="R102" s="23"/>
      <c r="S102" s="23"/>
    </row>
    <row r="103" spans="1:19" x14ac:dyDescent="0.3">
      <c r="A103" s="23" t="s">
        <v>9</v>
      </c>
      <c r="B103" s="25" t="s">
        <v>79</v>
      </c>
      <c r="C103" s="24" t="s">
        <v>81</v>
      </c>
      <c r="D103" s="25" t="s">
        <v>50</v>
      </c>
      <c r="E103" s="25">
        <v>7</v>
      </c>
      <c r="F103" s="23" t="s">
        <v>20</v>
      </c>
      <c r="G103" s="31">
        <v>46111</v>
      </c>
      <c r="H103" s="31">
        <v>46118</v>
      </c>
      <c r="I103" s="33" t="s">
        <v>105</v>
      </c>
      <c r="J103" s="33" t="s">
        <v>105</v>
      </c>
      <c r="K103" s="33" t="s">
        <v>105</v>
      </c>
      <c r="L103" s="12">
        <v>3649</v>
      </c>
      <c r="M103" s="10">
        <v>4807.1688654353566</v>
      </c>
      <c r="N103" s="23" t="s">
        <v>97</v>
      </c>
      <c r="O103" s="23" t="s">
        <v>21</v>
      </c>
      <c r="P103" s="23" t="s">
        <v>21</v>
      </c>
      <c r="Q103" s="23" t="s">
        <v>75</v>
      </c>
      <c r="R103" s="23"/>
      <c r="S103" s="23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6cb7e2b-ed9f-4190-88d9-9741ec022a79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630A1B74B4494587150D69E2596AC4" ma:contentTypeVersion="12" ma:contentTypeDescription="Create a new document." ma:contentTypeScope="" ma:versionID="03cf161fe0fc8cc1c822d5c39023b27d">
  <xsd:schema xmlns:xsd="http://www.w3.org/2001/XMLSchema" xmlns:xs="http://www.w3.org/2001/XMLSchema" xmlns:p="http://schemas.microsoft.com/office/2006/metadata/properties" xmlns:ns2="53c40ba9-035c-4cc1-8902-0b162fe43446" xmlns:ns3="c6cb7e2b-ed9f-4190-88d9-9741ec022a79" targetNamespace="http://schemas.microsoft.com/office/2006/metadata/properties" ma:root="true" ma:fieldsID="46ae30e307c38eec30bad3ef65e44ff2" ns2:_="" ns3:_="">
    <xsd:import namespace="53c40ba9-035c-4cc1-8902-0b162fe43446"/>
    <xsd:import namespace="c6cb7e2b-ed9f-4190-88d9-9741ec022a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40ba9-035c-4cc1-8902-0b162fe43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b7e2b-ed9f-4190-88d9-9741ec022a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871020-9E11-4720-80CE-53C579E6F0A8}">
  <ds:schemaRefs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6cb7e2b-ed9f-4190-88d9-9741ec022a79"/>
    <ds:schemaRef ds:uri="53c40ba9-035c-4cc1-8902-0b162fe43446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DB54330-21E7-4407-80AC-7E3308970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F459EA-3039-4EF1-9DE2-FB2D11C54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c40ba9-035c-4cc1-8902-0b162fe43446"/>
    <ds:schemaRef ds:uri="c6cb7e2b-ed9f-4190-88d9-9741ec022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 100 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Jovannie Slusher</dc:creator>
  <cp:keywords/>
  <dc:description/>
  <cp:lastModifiedBy>McCarthy, Christine</cp:lastModifiedBy>
  <cp:revision/>
  <dcterms:created xsi:type="dcterms:W3CDTF">2025-03-31T23:30:31Z</dcterms:created>
  <dcterms:modified xsi:type="dcterms:W3CDTF">2025-07-01T20:20:58Z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0x010100CC630A1B74B4494587150D69E2596AC4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