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Booking Bonus (SPIFFS)\2025\"/>
    </mc:Choice>
  </mc:AlternateContent>
  <bookViews>
    <workbookView xWindow="0" yWindow="0" windowWidth="21600" windowHeight="8880"/>
  </bookViews>
  <sheets>
    <sheet name="Tenured Plan" sheetId="1" r:id="rId1"/>
    <sheet name="New Hire Pla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8" i="1"/>
  <c r="H7" i="1"/>
  <c r="H10" i="1" l="1"/>
  <c r="J10" i="1" s="1"/>
  <c r="J5" i="1" l="1"/>
  <c r="C13" i="2" l="1"/>
  <c r="E12" i="2"/>
  <c r="G12" i="2" s="1"/>
  <c r="E11" i="2"/>
  <c r="G11" i="2" s="1"/>
  <c r="E10" i="2"/>
  <c r="G10" i="2" s="1"/>
  <c r="E9" i="2"/>
  <c r="G9" i="2" s="1"/>
  <c r="E8" i="2"/>
  <c r="G8" i="2" s="1"/>
  <c r="E7" i="2"/>
  <c r="G7" i="2" s="1"/>
  <c r="E6" i="2"/>
  <c r="G6" i="2" s="1"/>
  <c r="E5" i="2"/>
  <c r="G5" i="2" s="1"/>
  <c r="E4" i="2"/>
  <c r="G4" i="2" s="1"/>
  <c r="E13" i="2" l="1"/>
  <c r="G13" i="2" s="1"/>
  <c r="H11" i="1" l="1"/>
  <c r="J11" i="1" s="1"/>
  <c r="H6" i="1" l="1"/>
  <c r="J6" i="1" s="1"/>
  <c r="H12" i="1" l="1"/>
  <c r="J12" i="1" s="1"/>
</calcChain>
</file>

<file path=xl/sharedStrings.xml><?xml version="1.0" encoding="utf-8"?>
<sst xmlns="http://schemas.openxmlformats.org/spreadsheetml/2006/main" count="74" uniqueCount="51">
  <si>
    <t>Frequency</t>
  </si>
  <si>
    <r>
      <t xml:space="preserve"># Net Bookings     </t>
    </r>
    <r>
      <rPr>
        <b/>
        <sz val="11"/>
        <color indexed="8"/>
        <rFont val="Calibri"/>
        <family val="2"/>
      </rPr>
      <t>(New Bkgs - Cancellations)</t>
    </r>
  </si>
  <si>
    <t>Weighted Value</t>
  </si>
  <si>
    <t>Club Owned</t>
  </si>
  <si>
    <t>AAA Explorations - Escorted / Hosted Cruise or Tour only</t>
  </si>
  <si>
    <t>TST Cruise Bookings</t>
  </si>
  <si>
    <t>Totals</t>
  </si>
  <si>
    <r>
      <t>Totally Satisfied TAQS#5 Surveys received -</t>
    </r>
    <r>
      <rPr>
        <b/>
        <sz val="12"/>
        <color rgb="FF000000"/>
        <rFont val="Calibri"/>
        <family val="2"/>
      </rPr>
      <t xml:space="preserve"> achieving TMRA GAP revenue not required</t>
    </r>
  </si>
  <si>
    <t>Behavioral</t>
  </si>
  <si>
    <r>
      <t xml:space="preserve">Total # Booking Bonus       </t>
    </r>
    <r>
      <rPr>
        <b/>
        <sz val="11"/>
        <color indexed="8"/>
        <rFont val="Calibri"/>
        <family val="2"/>
      </rPr>
      <t>(# Net Bkgs x Weighted Value)</t>
    </r>
  </si>
  <si>
    <t>Booking Bonus  Rate        ($10)</t>
  </si>
  <si>
    <r>
      <t xml:space="preserve">Booking Bonus Payout   </t>
    </r>
    <r>
      <rPr>
        <b/>
        <sz val="11"/>
        <color indexed="8"/>
        <rFont val="Calibri"/>
        <family val="2"/>
      </rPr>
      <t>(# SPIFs x Rate)</t>
    </r>
  </si>
  <si>
    <t xml:space="preserve">*TCC agents please reference your VPP plan for Booking Bonus (formerly known as SPIFF) amount. </t>
  </si>
  <si>
    <t>Booking Bonus Opportunity</t>
  </si>
  <si>
    <r>
      <t xml:space="preserve"># Net Bookings
</t>
    </r>
    <r>
      <rPr>
        <b/>
        <sz val="8"/>
        <color theme="1"/>
        <rFont val="Calibri"/>
        <family val="2"/>
        <scheme val="minor"/>
      </rPr>
      <t>(New Bkgs - Cancellations)</t>
    </r>
  </si>
  <si>
    <r>
      <t xml:space="preserve">Total #
</t>
    </r>
    <r>
      <rPr>
        <b/>
        <sz val="8"/>
        <color theme="1"/>
        <rFont val="Calibri"/>
        <family val="2"/>
        <scheme val="minor"/>
      </rPr>
      <t>(# Net Bkgs x Weighted Value)</t>
    </r>
  </si>
  <si>
    <t>Payout Rate
($10)</t>
  </si>
  <si>
    <r>
      <t xml:space="preserve">Total Payout
</t>
    </r>
    <r>
      <rPr>
        <b/>
        <sz val="8"/>
        <color theme="1"/>
        <rFont val="Calibri"/>
        <family val="2"/>
        <scheme val="minor"/>
      </rPr>
      <t>(Total # x Rate)</t>
    </r>
  </si>
  <si>
    <t>Club Owned Bookings</t>
  </si>
  <si>
    <t>Monthly</t>
  </si>
  <si>
    <t>5 Diamond Partner Bookings</t>
  </si>
  <si>
    <t>Strategic Partner Bookings</t>
  </si>
  <si>
    <t>Preferred Partner Bookings</t>
  </si>
  <si>
    <t>Allianz Policies Sold</t>
  </si>
  <si>
    <t>Totally Satisfied TAQS#5 Surveys Received</t>
  </si>
  <si>
    <t>Service Fees Charged</t>
  </si>
  <si>
    <t>Credit Card Applications</t>
  </si>
  <si>
    <t>Booking Bonus Opportunities</t>
  </si>
  <si>
    <t>Five Diamond</t>
  </si>
  <si>
    <t>Pleasant</t>
  </si>
  <si>
    <t>Newe Hire Agent Plan 2025</t>
  </si>
  <si>
    <t>Provider Name</t>
  </si>
  <si>
    <t>Provider Code</t>
  </si>
  <si>
    <t>N/A</t>
  </si>
  <si>
    <t>Explorations by AAA Explorations by AAA-Cruise Explorations by AAA-Tour</t>
  </si>
  <si>
    <t>EXPAAA                                            EXPCRU                                   EXPCTUR</t>
  </si>
  <si>
    <t>Tenured Agent Plan May 2025</t>
  </si>
  <si>
    <t>Preffereed</t>
  </si>
  <si>
    <t>Tauck</t>
  </si>
  <si>
    <t>May</t>
  </si>
  <si>
    <t xml:space="preserve">Royal </t>
  </si>
  <si>
    <t>TauckC                                            TauckT</t>
  </si>
  <si>
    <t>Tauck River Cruises               Tauck Tours</t>
  </si>
  <si>
    <t>RCC</t>
  </si>
  <si>
    <t>Royal Caribbean International</t>
  </si>
  <si>
    <t>Stratgic</t>
  </si>
  <si>
    <t>Viking</t>
  </si>
  <si>
    <t>VOC                                            VRC</t>
  </si>
  <si>
    <t>Viking Ocean Cruise  Viking River Cruise</t>
  </si>
  <si>
    <t>PLCRU                                           PLSHOL                                          JRN</t>
  </si>
  <si>
    <t>Pleasant Holiday Cruises Pleasant Holidays                      Journese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</si>
</sst>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164" formatCode="&quot;$&quot;#,##0"/>
  </numFmts>
  <fonts count="1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36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indexed="8"/>
      <name val="Calibri"/>
      <family val="2"/>
    </font>
    <font>
      <sz val="22"/>
      <color theme="1"/>
      <name val="Calibri"/>
      <family val="2"/>
      <scheme val="minor"/>
    </font>
    <font>
      <b/>
      <sz val="16"/>
      <color rgb="FFFF0000"/>
      <name val="Calibri"/>
      <family val="2"/>
    </font>
    <font>
      <b/>
      <sz val="14"/>
      <color theme="0"/>
      <name val="Calibri"/>
      <family val="2"/>
    </font>
    <font>
      <sz val="26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b/>
      <sz val="14"/>
      <color rgb="FFFF0000"/>
      <name val="Calibri"/>
      <family val="2"/>
    </font>
    <font>
      <b/>
      <sz val="16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164" fontId="7" fillId="5" borderId="8" xfId="1" applyNumberFormat="1" applyFont="1" applyFill="1" applyBorder="1" applyAlignment="1">
      <alignment horizontal="center" vertical="center" wrapText="1"/>
    </xf>
    <xf numFmtId="164" fontId="7" fillId="5" borderId="9" xfId="1" applyNumberFormat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164" fontId="7" fillId="5" borderId="6" xfId="1" applyNumberFormat="1" applyFont="1" applyFill="1" applyBorder="1" applyAlignment="1">
      <alignment horizontal="center" vertical="center" wrapText="1"/>
    </xf>
    <xf numFmtId="164" fontId="7" fillId="5" borderId="11" xfId="1" applyNumberFormat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164" fontId="9" fillId="0" borderId="14" xfId="1" applyNumberFormat="1" applyFont="1" applyBorder="1" applyAlignment="1">
      <alignment horizontal="center" vertical="center" wrapText="1"/>
    </xf>
    <xf numFmtId="164" fontId="9" fillId="7" borderId="2" xfId="1" applyNumberFormat="1" applyFont="1" applyFill="1" applyBorder="1" applyAlignment="1">
      <alignment horizontal="center" vertical="center" wrapText="1"/>
    </xf>
    <xf numFmtId="0" fontId="6" fillId="7" borderId="10" xfId="1" applyFont="1" applyFill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11" fillId="6" borderId="0" xfId="1" applyFont="1" applyFill="1" applyBorder="1" applyAlignment="1">
      <alignment horizontal="center" vertical="center" wrapText="1"/>
    </xf>
    <xf numFmtId="0" fontId="12" fillId="7" borderId="0" xfId="0" applyFont="1" applyFill="1"/>
    <xf numFmtId="0" fontId="3" fillId="0" borderId="0" xfId="0" applyFont="1"/>
    <xf numFmtId="164" fontId="7" fillId="5" borderId="12" xfId="1" applyNumberFormat="1" applyFont="1" applyFill="1" applyBorder="1" applyAlignment="1">
      <alignment horizontal="center" vertical="center" wrapText="1"/>
    </xf>
    <xf numFmtId="164" fontId="7" fillId="5" borderId="15" xfId="1" applyNumberFormat="1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6" fontId="0" fillId="7" borderId="13" xfId="0" applyNumberFormat="1" applyFill="1" applyBorder="1" applyAlignment="1">
      <alignment horizontal="center" vertical="center"/>
    </xf>
    <xf numFmtId="6" fontId="0" fillId="7" borderId="22" xfId="0" applyNumberFormat="1" applyFill="1" applyBorder="1" applyAlignment="1">
      <alignment horizontal="center" vertical="center"/>
    </xf>
    <xf numFmtId="164" fontId="0" fillId="7" borderId="13" xfId="0" applyNumberFormat="1" applyFill="1" applyBorder="1" applyAlignment="1">
      <alignment horizontal="center" vertical="center"/>
    </xf>
    <xf numFmtId="164" fontId="0" fillId="7" borderId="22" xfId="0" applyNumberFormat="1" applyFill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7" borderId="6" xfId="0" applyNumberFormat="1" applyFill="1" applyBorder="1" applyAlignment="1">
      <alignment horizontal="center" vertical="center"/>
    </xf>
    <xf numFmtId="164" fontId="0" fillId="7" borderId="24" xfId="0" applyNumberFormat="1" applyFill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164" fontId="13" fillId="7" borderId="26" xfId="0" applyNumberFormat="1" applyFont="1" applyFill="1" applyBorder="1" applyAlignment="1">
      <alignment horizontal="center" vertical="center"/>
    </xf>
    <xf numFmtId="164" fontId="13" fillId="7" borderId="27" xfId="0" applyNumberFormat="1" applyFont="1" applyFill="1" applyBorder="1" applyAlignment="1">
      <alignment horizontal="center" vertical="center"/>
    </xf>
    <xf numFmtId="0" fontId="0" fillId="7" borderId="26" xfId="0" applyFill="1" applyBorder="1"/>
    <xf numFmtId="0" fontId="13" fillId="7" borderId="26" xfId="0" applyFont="1" applyFill="1" applyBorder="1" applyAlignment="1">
      <alignment horizontal="center" vertical="center"/>
    </xf>
    <xf numFmtId="0" fontId="6" fillId="7" borderId="6" xfId="1" applyFont="1" applyFill="1" applyBorder="1" applyAlignment="1">
      <alignment horizontal="center" vertical="center" wrapText="1"/>
    </xf>
    <xf numFmtId="0" fontId="3" fillId="9" borderId="13" xfId="1" applyFont="1" applyFill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3" fillId="2" borderId="30" xfId="1" applyFont="1" applyFill="1" applyBorder="1" applyAlignment="1">
      <alignment horizontal="center" vertical="center" wrapText="1"/>
    </xf>
    <xf numFmtId="0" fontId="3" fillId="2" borderId="31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6" borderId="13" xfId="1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vertical="center" textRotation="90"/>
    </xf>
    <xf numFmtId="0" fontId="5" fillId="9" borderId="13" xfId="0" applyFont="1" applyFill="1" applyBorder="1" applyAlignment="1">
      <alignment horizontal="center" vertical="center" textRotation="90"/>
    </xf>
    <xf numFmtId="0" fontId="5" fillId="10" borderId="13" xfId="0" applyFont="1" applyFill="1" applyBorder="1" applyAlignment="1">
      <alignment horizontal="center" vertical="center" textRotation="90"/>
    </xf>
    <xf numFmtId="0" fontId="3" fillId="10" borderId="13" xfId="1" applyFont="1" applyFill="1" applyBorder="1" applyAlignment="1">
      <alignment horizontal="center" vertical="center" wrapText="1"/>
    </xf>
    <xf numFmtId="0" fontId="5" fillId="11" borderId="13" xfId="0" applyFont="1" applyFill="1" applyBorder="1" applyAlignment="1">
      <alignment horizontal="center" vertical="center" textRotation="90"/>
    </xf>
    <xf numFmtId="0" fontId="3" fillId="11" borderId="13" xfId="1" applyFont="1" applyFill="1" applyBorder="1" applyAlignment="1">
      <alignment horizontal="center" vertical="center" wrapText="1"/>
    </xf>
    <xf numFmtId="0" fontId="3" fillId="11" borderId="5" xfId="1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 textRotation="90"/>
    </xf>
    <xf numFmtId="0" fontId="8" fillId="7" borderId="17" xfId="0" applyFont="1" applyFill="1" applyBorder="1" applyAlignment="1">
      <alignment horizontal="center" vertical="center" textRotation="90"/>
    </xf>
    <xf numFmtId="0" fontId="2" fillId="0" borderId="1" xfId="1" applyFont="1" applyBorder="1" applyAlignment="1">
      <alignment horizontal="center"/>
    </xf>
    <xf numFmtId="0" fontId="5" fillId="3" borderId="13" xfId="0" applyFont="1" applyFill="1" applyBorder="1" applyAlignment="1">
      <alignment horizontal="center" vertical="center" textRotation="90"/>
    </xf>
    <xf numFmtId="0" fontId="5" fillId="8" borderId="13" xfId="0" applyFont="1" applyFill="1" applyBorder="1" applyAlignment="1">
      <alignment horizontal="center" vertical="center" textRotation="90"/>
    </xf>
  </cellXfs>
  <cellStyles count="2">
    <cellStyle name="Normal" xfId="0" builtinId="0"/>
    <cellStyle name="Normal_Sheet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topLeftCell="A4" zoomScale="99" zoomScaleNormal="132" workbookViewId="0">
      <selection activeCell="C6" sqref="C6"/>
    </sheetView>
  </sheetViews>
  <sheetFormatPr defaultRowHeight="21" x14ac:dyDescent="0.35"/>
  <cols>
    <col min="1" max="1" width="8.140625" bestFit="1" customWidth="1"/>
    <col min="2" max="4" width="34.28515625" customWidth="1"/>
    <col min="5" max="5" width="13.85546875" customWidth="1"/>
    <col min="6" max="6" width="14.5703125" bestFit="1" customWidth="1"/>
    <col min="7" max="7" width="13.5703125" customWidth="1"/>
    <col min="8" max="8" width="16.5703125" bestFit="1" customWidth="1"/>
    <col min="9" max="9" width="11.85546875" bestFit="1" customWidth="1"/>
    <col min="10" max="10" width="11.5703125" bestFit="1" customWidth="1"/>
    <col min="11" max="11" width="9.140625" style="23"/>
  </cols>
  <sheetData>
    <row r="1" spans="1:13" x14ac:dyDescent="0.35">
      <c r="G1" s="24"/>
    </row>
    <row r="3" spans="1:13" ht="47.25" thickBot="1" x14ac:dyDescent="0.75">
      <c r="B3" s="65" t="s">
        <v>36</v>
      </c>
      <c r="C3" s="65"/>
      <c r="D3" s="65"/>
      <c r="E3" s="65"/>
      <c r="F3" s="65"/>
      <c r="G3" s="65"/>
      <c r="H3" s="65"/>
      <c r="I3" s="65"/>
      <c r="J3" s="65"/>
    </row>
    <row r="4" spans="1:13" ht="100.5" customHeight="1" thickTop="1" thickBot="1" x14ac:dyDescent="0.4">
      <c r="B4" s="52" t="s">
        <v>27</v>
      </c>
      <c r="C4" s="53" t="s">
        <v>31</v>
      </c>
      <c r="D4" s="53" t="s">
        <v>32</v>
      </c>
      <c r="E4" s="1" t="s">
        <v>0</v>
      </c>
      <c r="F4" s="1" t="s">
        <v>1</v>
      </c>
      <c r="G4" s="1" t="s">
        <v>2</v>
      </c>
      <c r="H4" s="2" t="s">
        <v>9</v>
      </c>
      <c r="I4" s="1" t="s">
        <v>10</v>
      </c>
      <c r="J4" s="3" t="s">
        <v>11</v>
      </c>
    </row>
    <row r="5" spans="1:13" ht="84.75" customHeight="1" thickTop="1" thickBot="1" x14ac:dyDescent="0.4">
      <c r="A5" s="66" t="s">
        <v>3</v>
      </c>
      <c r="B5" s="54" t="s">
        <v>29</v>
      </c>
      <c r="C5" s="54" t="s">
        <v>50</v>
      </c>
      <c r="D5" s="54" t="s">
        <v>49</v>
      </c>
      <c r="E5" s="4" t="s">
        <v>39</v>
      </c>
      <c r="F5" s="9">
        <v>0</v>
      </c>
      <c r="G5" s="5">
        <v>1</v>
      </c>
      <c r="H5" s="6">
        <v>0</v>
      </c>
      <c r="I5" s="25">
        <v>10</v>
      </c>
      <c r="J5" s="26">
        <f t="shared" ref="J5:J12" si="0">(H5*I5)*G5</f>
        <v>0</v>
      </c>
    </row>
    <row r="6" spans="1:13" ht="87.75" customHeight="1" thickTop="1" thickBot="1" x14ac:dyDescent="0.4">
      <c r="A6" s="66"/>
      <c r="B6" s="54" t="s">
        <v>4</v>
      </c>
      <c r="C6" s="54" t="s">
        <v>34</v>
      </c>
      <c r="D6" s="54" t="s">
        <v>35</v>
      </c>
      <c r="E6" s="4" t="s">
        <v>39</v>
      </c>
      <c r="F6" s="10">
        <v>0</v>
      </c>
      <c r="G6" s="19">
        <v>5</v>
      </c>
      <c r="H6" s="6">
        <f>(F6*G6)</f>
        <v>0</v>
      </c>
      <c r="I6" s="11">
        <v>10</v>
      </c>
      <c r="J6" s="12">
        <f t="shared" si="0"/>
        <v>0</v>
      </c>
      <c r="M6" s="24"/>
    </row>
    <row r="7" spans="1:13" ht="152.25" customHeight="1" thickTop="1" x14ac:dyDescent="0.35">
      <c r="A7" s="57" t="s">
        <v>28</v>
      </c>
      <c r="B7" s="49" t="s">
        <v>40</v>
      </c>
      <c r="C7" s="49" t="s">
        <v>44</v>
      </c>
      <c r="D7" s="49" t="s">
        <v>43</v>
      </c>
      <c r="E7" s="4" t="s">
        <v>39</v>
      </c>
      <c r="F7" s="14">
        <v>0</v>
      </c>
      <c r="G7" s="48">
        <v>0.5</v>
      </c>
      <c r="H7" s="15">
        <f t="shared" ref="H7:H9" si="1">(F7*G7)</f>
        <v>0</v>
      </c>
      <c r="I7" s="25"/>
      <c r="J7" s="26"/>
      <c r="M7" s="24"/>
    </row>
    <row r="8" spans="1:13" ht="152.25" customHeight="1" x14ac:dyDescent="0.35">
      <c r="A8" s="60" t="s">
        <v>45</v>
      </c>
      <c r="B8" s="61" t="s">
        <v>46</v>
      </c>
      <c r="C8" s="61" t="s">
        <v>48</v>
      </c>
      <c r="D8" s="61" t="s">
        <v>47</v>
      </c>
      <c r="E8" s="62" t="s">
        <v>39</v>
      </c>
      <c r="F8" s="14">
        <v>0</v>
      </c>
      <c r="G8" s="48">
        <v>0.5</v>
      </c>
      <c r="H8" s="15">
        <f t="shared" si="1"/>
        <v>0</v>
      </c>
      <c r="I8" s="25"/>
      <c r="J8" s="26"/>
      <c r="M8" s="24"/>
    </row>
    <row r="9" spans="1:13" ht="147" customHeight="1" x14ac:dyDescent="0.35">
      <c r="A9" s="58" t="s">
        <v>37</v>
      </c>
      <c r="B9" s="59" t="s">
        <v>38</v>
      </c>
      <c r="C9" s="59" t="s">
        <v>42</v>
      </c>
      <c r="D9" s="59" t="s">
        <v>41</v>
      </c>
      <c r="E9" s="4" t="s">
        <v>39</v>
      </c>
      <c r="F9" s="14">
        <v>0</v>
      </c>
      <c r="G9" s="48">
        <v>1</v>
      </c>
      <c r="H9" s="15">
        <f t="shared" si="1"/>
        <v>0</v>
      </c>
      <c r="I9" s="25"/>
      <c r="J9" s="26"/>
      <c r="M9" s="24"/>
    </row>
    <row r="10" spans="1:13" ht="79.5" customHeight="1" thickBot="1" x14ac:dyDescent="0.4">
      <c r="A10" s="67" t="s">
        <v>8</v>
      </c>
      <c r="B10" s="55" t="s">
        <v>5</v>
      </c>
      <c r="C10" s="55" t="s">
        <v>33</v>
      </c>
      <c r="D10" s="55" t="s">
        <v>33</v>
      </c>
      <c r="E10" s="4" t="s">
        <v>39</v>
      </c>
      <c r="F10" s="14">
        <v>0</v>
      </c>
      <c r="G10" s="20">
        <v>1</v>
      </c>
      <c r="H10" s="15">
        <f>(F10*G10)</f>
        <v>0</v>
      </c>
      <c r="I10" s="7">
        <v>10</v>
      </c>
      <c r="J10" s="8">
        <f t="shared" si="0"/>
        <v>0</v>
      </c>
    </row>
    <row r="11" spans="1:13" ht="60" customHeight="1" thickTop="1" thickBot="1" x14ac:dyDescent="0.4">
      <c r="A11" s="67"/>
      <c r="B11" s="55" t="s">
        <v>7</v>
      </c>
      <c r="C11" s="55" t="s">
        <v>33</v>
      </c>
      <c r="D11" s="55" t="s">
        <v>33</v>
      </c>
      <c r="E11" s="4" t="s">
        <v>39</v>
      </c>
      <c r="F11" s="13">
        <v>0</v>
      </c>
      <c r="G11" s="21">
        <v>0.5</v>
      </c>
      <c r="H11" s="6">
        <f>(F11*G11)</f>
        <v>0</v>
      </c>
      <c r="I11" s="7">
        <v>10</v>
      </c>
      <c r="J11" s="8">
        <f t="shared" si="0"/>
        <v>0</v>
      </c>
    </row>
    <row r="12" spans="1:13" ht="60" customHeight="1" thickTop="1" thickBot="1" x14ac:dyDescent="0.4">
      <c r="A12" s="56"/>
      <c r="B12" s="50" t="s">
        <v>6</v>
      </c>
      <c r="C12" s="51"/>
      <c r="D12" s="51"/>
      <c r="E12" s="4" t="s">
        <v>39</v>
      </c>
      <c r="F12" s="16">
        <v>0</v>
      </c>
      <c r="G12" s="16"/>
      <c r="H12" s="16">
        <f>SUM(H11:H11)</f>
        <v>0</v>
      </c>
      <c r="I12" s="18">
        <v>10</v>
      </c>
      <c r="J12" s="17">
        <f t="shared" si="0"/>
        <v>0</v>
      </c>
    </row>
    <row r="13" spans="1:13" ht="60" customHeight="1" thickTop="1" x14ac:dyDescent="0.35">
      <c r="A13" s="63"/>
    </row>
    <row r="14" spans="1:13" ht="83.1" customHeight="1" x14ac:dyDescent="0.35">
      <c r="A14" s="63"/>
      <c r="B14" s="22" t="s">
        <v>12</v>
      </c>
      <c r="C14" s="22"/>
      <c r="D14" s="22"/>
    </row>
    <row r="15" spans="1:13" ht="151.5" customHeight="1" thickBot="1" x14ac:dyDescent="0.4">
      <c r="A15" s="64"/>
    </row>
    <row r="16" spans="1:13" ht="18.600000000000001" customHeight="1" x14ac:dyDescent="0.35"/>
    <row r="17" ht="78.75" customHeight="1" x14ac:dyDescent="0.35"/>
  </sheetData>
  <mergeCells count="4">
    <mergeCell ref="A13:A15"/>
    <mergeCell ref="B3:J3"/>
    <mergeCell ref="A5:A6"/>
    <mergeCell ref="A10:A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6"/>
  <sheetViews>
    <sheetView workbookViewId="0">
      <selection activeCell="I10" sqref="I10"/>
    </sheetView>
  </sheetViews>
  <sheetFormatPr defaultRowHeight="15" x14ac:dyDescent="0.25"/>
  <cols>
    <col min="1" max="1" width="26.42578125" bestFit="1" customWidth="1"/>
    <col min="2" max="2" width="10.7109375" customWidth="1"/>
    <col min="3" max="3" width="15.28515625" customWidth="1"/>
    <col min="4" max="4" width="10.42578125" customWidth="1"/>
    <col min="5" max="5" width="10.85546875" customWidth="1"/>
    <col min="6" max="6" width="11.85546875" customWidth="1"/>
    <col min="7" max="7" width="18.5703125" customWidth="1"/>
  </cols>
  <sheetData>
    <row r="2" spans="1:7" ht="47.25" thickBot="1" x14ac:dyDescent="0.75">
      <c r="A2" s="65" t="s">
        <v>30</v>
      </c>
      <c r="B2" s="65"/>
      <c r="C2" s="65"/>
      <c r="D2" s="65"/>
      <c r="E2" s="65"/>
      <c r="F2" s="65"/>
      <c r="G2" s="65"/>
    </row>
    <row r="3" spans="1:7" ht="49.5" thickTop="1" x14ac:dyDescent="0.25">
      <c r="A3" s="27" t="s">
        <v>13</v>
      </c>
      <c r="B3" s="28" t="s">
        <v>0</v>
      </c>
      <c r="C3" s="29" t="s">
        <v>14</v>
      </c>
      <c r="D3" s="29" t="s">
        <v>2</v>
      </c>
      <c r="E3" s="29" t="s">
        <v>15</v>
      </c>
      <c r="F3" s="29" t="s">
        <v>16</v>
      </c>
      <c r="G3" s="30" t="s">
        <v>17</v>
      </c>
    </row>
    <row r="4" spans="1:7" x14ac:dyDescent="0.25">
      <c r="A4" s="31" t="s">
        <v>18</v>
      </c>
      <c r="B4" s="32" t="s">
        <v>19</v>
      </c>
      <c r="C4" s="32">
        <v>0</v>
      </c>
      <c r="D4" s="32">
        <v>2</v>
      </c>
      <c r="E4" s="32">
        <f>C4*D4</f>
        <v>0</v>
      </c>
      <c r="F4" s="33">
        <v>10</v>
      </c>
      <c r="G4" s="34">
        <f>SUM(E4*F4)</f>
        <v>0</v>
      </c>
    </row>
    <row r="5" spans="1:7" x14ac:dyDescent="0.25">
      <c r="A5" s="31" t="s">
        <v>20</v>
      </c>
      <c r="B5" s="32" t="s">
        <v>19</v>
      </c>
      <c r="C5" s="32">
        <v>0</v>
      </c>
      <c r="D5" s="32">
        <v>1.5</v>
      </c>
      <c r="E5" s="32">
        <f t="shared" ref="E5:E12" si="0">C5*D5</f>
        <v>0</v>
      </c>
      <c r="F5" s="35">
        <v>10</v>
      </c>
      <c r="G5" s="36">
        <f t="shared" ref="G5:G13" si="1">SUM(E5*F5)</f>
        <v>0</v>
      </c>
    </row>
    <row r="6" spans="1:7" x14ac:dyDescent="0.25">
      <c r="A6" s="31" t="s">
        <v>21</v>
      </c>
      <c r="B6" s="32" t="s">
        <v>19</v>
      </c>
      <c r="C6" s="32">
        <v>0</v>
      </c>
      <c r="D6" s="32">
        <v>1</v>
      </c>
      <c r="E6" s="32">
        <f t="shared" si="0"/>
        <v>0</v>
      </c>
      <c r="F6" s="35">
        <v>10</v>
      </c>
      <c r="G6" s="36">
        <f t="shared" si="1"/>
        <v>0</v>
      </c>
    </row>
    <row r="7" spans="1:7" x14ac:dyDescent="0.25">
      <c r="A7" s="31" t="s">
        <v>22</v>
      </c>
      <c r="B7" s="32" t="s">
        <v>19</v>
      </c>
      <c r="C7" s="32">
        <v>0</v>
      </c>
      <c r="D7" s="32">
        <v>0.5</v>
      </c>
      <c r="E7" s="32">
        <f t="shared" si="0"/>
        <v>0</v>
      </c>
      <c r="F7" s="35">
        <v>10</v>
      </c>
      <c r="G7" s="36">
        <f t="shared" si="1"/>
        <v>0</v>
      </c>
    </row>
    <row r="8" spans="1:7" x14ac:dyDescent="0.25">
      <c r="A8" s="31" t="s">
        <v>23</v>
      </c>
      <c r="B8" s="32" t="s">
        <v>19</v>
      </c>
      <c r="C8" s="32">
        <v>0</v>
      </c>
      <c r="D8" s="32">
        <v>0.5</v>
      </c>
      <c r="E8" s="32">
        <f t="shared" si="0"/>
        <v>0</v>
      </c>
      <c r="F8" s="35">
        <v>10</v>
      </c>
      <c r="G8" s="36">
        <f t="shared" si="1"/>
        <v>0</v>
      </c>
    </row>
    <row r="9" spans="1:7" x14ac:dyDescent="0.25">
      <c r="A9" s="31" t="s">
        <v>5</v>
      </c>
      <c r="B9" s="32" t="s">
        <v>19</v>
      </c>
      <c r="C9" s="32">
        <v>0</v>
      </c>
      <c r="D9" s="32">
        <v>1</v>
      </c>
      <c r="E9" s="32">
        <f t="shared" si="0"/>
        <v>0</v>
      </c>
      <c r="F9" s="35">
        <v>10</v>
      </c>
      <c r="G9" s="36">
        <f t="shared" si="1"/>
        <v>0</v>
      </c>
    </row>
    <row r="10" spans="1:7" ht="30" x14ac:dyDescent="0.25">
      <c r="A10" s="37" t="s">
        <v>24</v>
      </c>
      <c r="B10" s="32" t="s">
        <v>19</v>
      </c>
      <c r="C10" s="32">
        <v>0</v>
      </c>
      <c r="D10" s="32">
        <v>1</v>
      </c>
      <c r="E10" s="32">
        <f t="shared" si="0"/>
        <v>0</v>
      </c>
      <c r="F10" s="35">
        <v>10</v>
      </c>
      <c r="G10" s="36">
        <f t="shared" si="1"/>
        <v>0</v>
      </c>
    </row>
    <row r="11" spans="1:7" x14ac:dyDescent="0.25">
      <c r="A11" s="31" t="s">
        <v>25</v>
      </c>
      <c r="B11" s="32" t="s">
        <v>19</v>
      </c>
      <c r="C11" s="32">
        <v>0</v>
      </c>
      <c r="D11" s="32">
        <v>0.5</v>
      </c>
      <c r="E11" s="32">
        <f t="shared" si="0"/>
        <v>0</v>
      </c>
      <c r="F11" s="35">
        <v>10</v>
      </c>
      <c r="G11" s="36">
        <f t="shared" si="1"/>
        <v>0</v>
      </c>
    </row>
    <row r="12" spans="1:7" ht="15.75" thickBot="1" x14ac:dyDescent="0.3">
      <c r="A12" s="38" t="s">
        <v>26</v>
      </c>
      <c r="B12" s="39" t="s">
        <v>19</v>
      </c>
      <c r="C12" s="39">
        <v>0</v>
      </c>
      <c r="D12" s="39">
        <v>1</v>
      </c>
      <c r="E12" s="32">
        <f t="shared" si="0"/>
        <v>0</v>
      </c>
      <c r="F12" s="40">
        <v>10</v>
      </c>
      <c r="G12" s="41">
        <f t="shared" si="1"/>
        <v>0</v>
      </c>
    </row>
    <row r="13" spans="1:7" ht="15.75" thickBot="1" x14ac:dyDescent="0.3">
      <c r="A13" s="42" t="s">
        <v>6</v>
      </c>
      <c r="B13" s="46"/>
      <c r="C13" s="43">
        <f>SUM(C4:C12)</f>
        <v>0</v>
      </c>
      <c r="D13" s="47"/>
      <c r="E13" s="43">
        <f>SUM(E4:E12)</f>
        <v>0</v>
      </c>
      <c r="F13" s="44">
        <v>10</v>
      </c>
      <c r="G13" s="45">
        <f t="shared" si="1"/>
        <v>0</v>
      </c>
    </row>
    <row r="16" spans="1:7" ht="112.5" x14ac:dyDescent="0.25">
      <c r="A16" s="22" t="s">
        <v>12</v>
      </c>
    </row>
  </sheetData>
  <mergeCells count="1">
    <mergeCell ref="A2:G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76CF4870AF004F9D9A4FC4FB2F1C43" ma:contentTypeVersion="10" ma:contentTypeDescription="Create a new document." ma:contentTypeScope="" ma:versionID="97238eab0fa43db0a75b9495c23dff38">
  <xsd:schema xmlns:xsd="http://www.w3.org/2001/XMLSchema" xmlns:xs="http://www.w3.org/2001/XMLSchema" xmlns:p="http://schemas.microsoft.com/office/2006/metadata/properties" xmlns:ns3="775a3059-e848-486c-8831-cd65e5468025" targetNamespace="http://schemas.microsoft.com/office/2006/metadata/properties" ma:root="true" ma:fieldsID="31dafb82cbfa5e2f53d51e8ced725126" ns3:_="">
    <xsd:import namespace="775a3059-e848-486c-8831-cd65e54680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5a3059-e848-486c-8831-cd65e54680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B99DD44-D669-4F5D-9C0A-10FFA395E73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D37C9D-EBCB-4922-A0FD-F6294BF5C7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5a3059-e848-486c-8831-cd65e54680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1D2E0B-7948-4890-ADFD-FA5E2FC9CDD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75a3059-e848-486c-8831-cd65e546802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Tenured Plan</vt:lpstr>
      <vt:lpstr>New Hire Plan</vt:lpstr>
    </vt:vector>
  </TitlesOfParts>
  <Company>AAA Club Alliance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Calvert, Debby</dc:creator>
  <cp:lastModifiedBy>Calvert, Debby</cp:lastModifiedBy>
  <dcterms:created xsi:type="dcterms:W3CDTF">2022-08-01T19:06:36Z</dcterms:created>
  <dcterms:modified xsi:type="dcterms:W3CDTF">2025-05-02T20:34:12Z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0x0101000476CF4870AF004F9D9A4FC4FB2F1C43</vt:lpwstr>
  </property>
</Properties>
</file>